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0\بخشودگی\"/>
    </mc:Choice>
  </mc:AlternateContent>
  <xr:revisionPtr revIDLastSave="0" documentId="13_ncr:1_{50CBDA19-429B-4FFA-A376-33A1947E8883}" xr6:coauthVersionLast="47" xr6:coauthVersionMax="47" xr10:uidLastSave="{00000000-0000-0000-0000-000000000000}"/>
  <bookViews>
    <workbookView xWindow="-120" yWindow="-120" windowWidth="24240" windowHeight="13140" xr2:uid="{9DD1490A-F824-433B-B3E2-181900EC7B73}"/>
  </bookViews>
  <sheets>
    <sheet name="بخشودگی 1400" sheetId="2" r:id="rId1"/>
    <sheet name="برداشت 1400" sheetId="3" r:id="rId2"/>
    <sheet name="بخشودگی 99" sheetId="1" r:id="rId3"/>
  </sheets>
  <definedNames>
    <definedName name="_xlnm._FilterDatabase" localSheetId="0" hidden="1">'بخشودگی 1400'!$O$2:$P$26</definedName>
    <definedName name="_xlnm._FilterDatabase" localSheetId="2" hidden="1">'بخشودگی 99'!$A$2:$U$2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R27" i="2" l="1"/>
  <c r="Q9" i="2"/>
  <c r="H25" i="2"/>
  <c r="P25" i="2" s="1"/>
  <c r="H26" i="2"/>
  <c r="P26" i="2" s="1"/>
  <c r="H18" i="2"/>
  <c r="P18" i="2" s="1"/>
  <c r="H17" i="2"/>
  <c r="P17" i="2" s="1"/>
  <c r="H24" i="2"/>
  <c r="P24" i="2" s="1"/>
  <c r="H10" i="2"/>
  <c r="P10" i="2" s="1"/>
  <c r="H8" i="2"/>
  <c r="P8" i="2" s="1"/>
  <c r="H6" i="2"/>
  <c r="P6" i="2" s="1"/>
  <c r="H7" i="2"/>
  <c r="P7" i="2" s="1"/>
  <c r="H5" i="2"/>
  <c r="P5" i="2" s="1"/>
  <c r="H16" i="2"/>
  <c r="P16" i="2" s="1"/>
  <c r="H4" i="2"/>
  <c r="P4" i="2" s="1"/>
  <c r="H3" i="2"/>
  <c r="P3" i="2" s="1"/>
  <c r="Q3" i="2" s="1"/>
  <c r="H13" i="2"/>
  <c r="P13" i="2" s="1"/>
  <c r="Q13" i="2" s="1"/>
  <c r="H23" i="2"/>
  <c r="P23" i="2" s="1"/>
  <c r="Q23" i="2" s="1"/>
  <c r="H15" i="2"/>
  <c r="P15" i="2" s="1"/>
  <c r="H14" i="2"/>
  <c r="P14" i="2" s="1"/>
  <c r="Q14" i="2" s="1"/>
  <c r="H19" i="2"/>
  <c r="P19" i="2" s="1"/>
  <c r="Q19" i="2" s="1"/>
  <c r="H22" i="2"/>
  <c r="P22" i="2" s="1"/>
  <c r="Q20" i="2" s="1"/>
  <c r="H21" i="2"/>
  <c r="P21" i="2" s="1"/>
  <c r="H12" i="2"/>
  <c r="P12" i="2" s="1"/>
  <c r="Q12" i="2" s="1"/>
  <c r="H20" i="2"/>
  <c r="P20" i="2" s="1"/>
  <c r="H11" i="2"/>
  <c r="P11" i="2" s="1"/>
  <c r="Q11" i="2" s="1"/>
  <c r="H9" i="2"/>
  <c r="P9" i="2" s="1"/>
  <c r="P27" i="2" l="1"/>
  <c r="Q10" i="2"/>
  <c r="Q27" i="2" s="1"/>
  <c r="T45" i="1"/>
  <c r="Q45" i="1"/>
  <c r="R42" i="1"/>
  <c r="R38" i="1"/>
  <c r="R30" i="1"/>
  <c r="R25" i="1"/>
  <c r="R24" i="1"/>
  <c r="R23" i="1"/>
  <c r="R21" i="1"/>
  <c r="R19" i="1"/>
  <c r="R18" i="1"/>
  <c r="R5" i="1"/>
  <c r="S45" i="1"/>
  <c r="R3" i="1"/>
  <c r="R4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Sara Foroutan</author>
    <author>Zahra Yaseri</author>
  </authors>
  <commentList>
    <comment ref="I13" authorId="0" shapeId="0" xr:uid="{43674DA9-5DD2-4C5D-8778-22165D3BD062}">
      <text>
        <r>
          <rPr>
            <b/>
            <sz val="9"/>
            <color indexed="81"/>
            <rFont val="Tahoma"/>
            <family val="2"/>
          </rPr>
          <t xml:space="preserve">Sara Foroutan:
</t>
        </r>
        <r>
          <rPr>
            <b/>
            <sz val="9"/>
            <color indexed="81"/>
            <rFont val="B Mitra"/>
            <charset val="178"/>
          </rPr>
          <t>5 روز تعطیلی دولت</t>
        </r>
      </text>
    </comment>
    <comment ref="K14" authorId="1" shapeId="0" xr:uid="{C8490F31-CD06-475C-887F-07D41A8A3F5C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فقط با ال سی و با هماهنگی خانم معظمی بدون پرداخت 6 
درصد سه بندی ارسال می گردد
طبق کمیسیون 481</t>
        </r>
      </text>
    </comment>
    <comment ref="K15" authorId="1" shapeId="0" xr:uid="{4A449A0B-6B6D-4757-A748-F669B6941251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فقط با ال سی و با هماهنگی خانم معظمی بدون پرداخت 6 
درصد سه بندی ارسال می گردد
طبق کمیسیون 481</t>
        </r>
      </text>
    </comment>
    <comment ref="G17" authorId="1" shapeId="0" xr:uid="{A398113F-112B-40AB-8FA9-2DF3FDBE9E4F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aseri:
نقدی
فله: 78.000
بشکه: 95.000
بندر: 83.800
کیسه: 84.000</t>
        </r>
      </text>
    </comment>
    <comment ref="G18" authorId="1" shapeId="0" xr:uid="{400B5D1F-DBC6-471E-A1E9-68E2576391EF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aseri:
نقدی
فله: 78.000
بشکه: 95.000
بندر: 83.800
کیسه: 84.000</t>
        </r>
      </text>
    </comment>
    <comment ref="G25" authorId="0" shapeId="0" xr:uid="{DEA7BA65-25B2-4F24-8CEA-4FF36A65ED95}">
      <text>
        <r>
          <rPr>
            <b/>
            <sz val="10"/>
            <color indexed="81"/>
            <rFont val="B Mitra"/>
            <charset val="178"/>
          </rPr>
          <t>Sara Foroutan:
نقدی بشکه: 100.700
نقدی بندر: 97.000</t>
        </r>
      </text>
    </comment>
    <comment ref="G26" authorId="1" shapeId="0" xr:uid="{909CB2DB-C721-499B-8367-1A26CA2087AD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قدی
فله:85.600
بشکه:107.000
فله بندر: 97.000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Zahra Yaseri</author>
  </authors>
  <commentList>
    <comment ref="Q29" authorId="0" shapeId="0" xr:uid="{D232618B-39B7-4BD3-9C95-6A9D22580F37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مبلغ 6.345.600 را خود مشتری واریز نمود تا از 30 میلیون معاونت استفاده کند</t>
        </r>
      </text>
    </comment>
  </commentList>
</comments>
</file>

<file path=xl/sharedStrings.xml><?xml version="1.0" encoding="utf-8"?>
<sst xmlns="http://schemas.openxmlformats.org/spreadsheetml/2006/main" count="676" uniqueCount="214">
  <si>
    <t>گزارش بخشودگی درسال 1399 و برداشت 8 ماهه سالهای 1399 و 1400</t>
  </si>
  <si>
    <t>شماره کمیسیون</t>
  </si>
  <si>
    <t>نوع بخشودگی</t>
  </si>
  <si>
    <t>نام خریدار</t>
  </si>
  <si>
    <t>سال قرارداد</t>
  </si>
  <si>
    <t>شماره قرارداد</t>
  </si>
  <si>
    <t>تاریخ قرارداد</t>
  </si>
  <si>
    <t>نوع قرارداد</t>
  </si>
  <si>
    <t xml:space="preserve">نرخ </t>
  </si>
  <si>
    <t>مبلغ کل قرارداد</t>
  </si>
  <si>
    <t xml:space="preserve">5 روز کاری 
</t>
  </si>
  <si>
    <t>10 روز 
(تسویه کل)</t>
  </si>
  <si>
    <t>تاریخ ابطال</t>
  </si>
  <si>
    <t>تاریخ ارسال سه بندی
 تاریخ تسویه</t>
  </si>
  <si>
    <t>تناژ خرید(کیلوگرم)</t>
  </si>
  <si>
    <t>نوع جریمه</t>
  </si>
  <si>
    <t>تعداد روز جریمه</t>
  </si>
  <si>
    <t>مبلغ جریمه</t>
  </si>
  <si>
    <t>مبلغ جریمه 
به تفکیک مشتری</t>
  </si>
  <si>
    <t xml:space="preserve">برداشت سال 1399
 تا تاریخ 1399/08/30 </t>
  </si>
  <si>
    <t xml:space="preserve">برداشت سال 1400
 تا تاریخ 1400/08/30 </t>
  </si>
  <si>
    <t xml:space="preserve">توضیحات </t>
  </si>
  <si>
    <t>428-316</t>
  </si>
  <si>
    <t>کمیسیون- هیات مدیره</t>
  </si>
  <si>
    <t>اسپادانا قیر پاسارگاد</t>
  </si>
  <si>
    <t>99/05/06</t>
  </si>
  <si>
    <t>فله بندرعباس</t>
  </si>
  <si>
    <t>99/05/13</t>
  </si>
  <si>
    <t>99/05/21</t>
  </si>
  <si>
    <t>99/05/31</t>
  </si>
  <si>
    <t>ابطال در بورس</t>
  </si>
  <si>
    <t>ابطال</t>
  </si>
  <si>
    <t>99/05/19</t>
  </si>
  <si>
    <t>99/05/26</t>
  </si>
  <si>
    <t>99/06/05</t>
  </si>
  <si>
    <t>تاخیر</t>
  </si>
  <si>
    <t>بیتو تار پارس</t>
  </si>
  <si>
    <t>98/12/07</t>
  </si>
  <si>
    <t>فله</t>
  </si>
  <si>
    <t>98/12/14</t>
  </si>
  <si>
    <t>98/12/24</t>
  </si>
  <si>
    <t>99/01/05</t>
  </si>
  <si>
    <t>کمیسیون</t>
  </si>
  <si>
    <t>98/12/21</t>
  </si>
  <si>
    <t>بشکه</t>
  </si>
  <si>
    <t>98/12/28</t>
  </si>
  <si>
    <t>99/01/11</t>
  </si>
  <si>
    <t>99/01/21</t>
  </si>
  <si>
    <t>99.01.20</t>
  </si>
  <si>
    <t>99.01.21</t>
  </si>
  <si>
    <t>99/01/16</t>
  </si>
  <si>
    <t>99/01/24</t>
  </si>
  <si>
    <t>99.01.19</t>
  </si>
  <si>
    <t>99/01/25</t>
  </si>
  <si>
    <t>99.01.26</t>
  </si>
  <si>
    <t>99/05/20</t>
  </si>
  <si>
    <t>99/05/27</t>
  </si>
  <si>
    <t>99/06/03</t>
  </si>
  <si>
    <t>99/06/13</t>
  </si>
  <si>
    <t>99/06/04</t>
  </si>
  <si>
    <t>432-315</t>
  </si>
  <si>
    <t>99/06/15</t>
  </si>
  <si>
    <t>99/06/22</t>
  </si>
  <si>
    <t>99/07/01</t>
  </si>
  <si>
    <t>99/06/30</t>
  </si>
  <si>
    <t>457-؟</t>
  </si>
  <si>
    <t>99/11/05</t>
  </si>
  <si>
    <t>99/11/12</t>
  </si>
  <si>
    <t>99/11/19</t>
  </si>
  <si>
    <t>99/11/29</t>
  </si>
  <si>
    <t>99/11/20</t>
  </si>
  <si>
    <t>99/11/27</t>
  </si>
  <si>
    <t>99/12/07</t>
  </si>
  <si>
    <t>99/12/02</t>
  </si>
  <si>
    <t>توسعه تجارت طلای سیاه</t>
  </si>
  <si>
    <t>99/07/07</t>
  </si>
  <si>
    <t>99/07/14</t>
  </si>
  <si>
    <t>99/07/21</t>
  </si>
  <si>
    <t>99/08/01</t>
  </si>
  <si>
    <t>99/07/22</t>
  </si>
  <si>
    <t>تولیدی و صنعتی ریونیز پالایش آرتان</t>
  </si>
  <si>
    <t>99/06/25</t>
  </si>
  <si>
    <t>99/07/08</t>
  </si>
  <si>
    <t>99/07/18</t>
  </si>
  <si>
    <t>99/07/09</t>
  </si>
  <si>
    <t>*</t>
  </si>
  <si>
    <t>معاونت بازرگانی</t>
  </si>
  <si>
    <t>تولیدی و صنعتی عایق اصفهان</t>
  </si>
  <si>
    <t>99/03/07</t>
  </si>
  <si>
    <t>99/03/17</t>
  </si>
  <si>
    <t>99/03/24</t>
  </si>
  <si>
    <t>99/04/03</t>
  </si>
  <si>
    <t>99/03/26</t>
  </si>
  <si>
    <t>99/06/31</t>
  </si>
  <si>
    <t>9 روز جریمه توسط مشتری پرداخت شد</t>
  </si>
  <si>
    <t>شهرداری قائن</t>
  </si>
  <si>
    <t>خرید داخلی</t>
  </si>
  <si>
    <t>شیراز ترانشه فارس</t>
  </si>
  <si>
    <t>فرزان کار پارتاک</t>
  </si>
  <si>
    <t>99/10/03</t>
  </si>
  <si>
    <t>99/10/10</t>
  </si>
  <si>
    <t>99/10/17</t>
  </si>
  <si>
    <t>99/10/27</t>
  </si>
  <si>
    <t>مبلغ 6.345.600 ریال توسط مشتری واریز به جی شد</t>
  </si>
  <si>
    <t xml:space="preserve">قیر مظروف سپاهان </t>
  </si>
  <si>
    <t>98/12/25</t>
  </si>
  <si>
    <t>99/01/06</t>
  </si>
  <si>
    <t>99/01/17</t>
  </si>
  <si>
    <t>99/01/27</t>
  </si>
  <si>
    <t>99.01.18</t>
  </si>
  <si>
    <t xml:space="preserve">نفت البرز صنعت جی </t>
  </si>
  <si>
    <t>99/07/30</t>
  </si>
  <si>
    <t>99/08/10</t>
  </si>
  <si>
    <t>99/08/20</t>
  </si>
  <si>
    <t>99/08/19</t>
  </si>
  <si>
    <t>نفت پتروتار فراساحل</t>
  </si>
  <si>
    <t>99/09/18</t>
  </si>
  <si>
    <t>99/09/25</t>
  </si>
  <si>
    <t>99/10/02</t>
  </si>
  <si>
    <t>99/10/12</t>
  </si>
  <si>
    <t>99/10/09</t>
  </si>
  <si>
    <t>99/10/16</t>
  </si>
  <si>
    <t>99/10/23</t>
  </si>
  <si>
    <t>99/11/03</t>
  </si>
  <si>
    <t>99/11/01</t>
  </si>
  <si>
    <t xml:space="preserve">مجموع </t>
  </si>
  <si>
    <t>نوع بخشودگی
کمیسیون-معاونت</t>
  </si>
  <si>
    <t>نوع جریمه
ابطال- تاخیر</t>
  </si>
  <si>
    <t>گرید</t>
  </si>
  <si>
    <t>معاونت</t>
  </si>
  <si>
    <t xml:space="preserve">ابطال </t>
  </si>
  <si>
    <t>1400/01/30</t>
  </si>
  <si>
    <t>پارس تصویر ایرانیان</t>
  </si>
  <si>
    <t>60/70</t>
  </si>
  <si>
    <t>1400/02/13</t>
  </si>
  <si>
    <t>1400/02/23</t>
  </si>
  <si>
    <t>پترو تجارت مروارید جی</t>
  </si>
  <si>
    <t xml:space="preserve">تاخیر </t>
  </si>
  <si>
    <t>1400/02/08</t>
  </si>
  <si>
    <t>ماهور رخش رستاک</t>
  </si>
  <si>
    <t>1400/02/25</t>
  </si>
  <si>
    <t>1400/03/04</t>
  </si>
  <si>
    <t>1400/03/02</t>
  </si>
  <si>
    <t>1400/01/11</t>
  </si>
  <si>
    <t>پترو عایق اسپادانا</t>
  </si>
  <si>
    <t>1400/01/25</t>
  </si>
  <si>
    <t>1400/02/04</t>
  </si>
  <si>
    <t>1400/03/22</t>
  </si>
  <si>
    <t>1400/04/01</t>
  </si>
  <si>
    <t>1400/03/30</t>
  </si>
  <si>
    <t>عطا چیلیک زرین</t>
  </si>
  <si>
    <t>شیمی تجارت نقش جهان</t>
  </si>
  <si>
    <t>1400/03/29</t>
  </si>
  <si>
    <t>1400/03/26</t>
  </si>
  <si>
    <t>نفت پترو تار فراساحل</t>
  </si>
  <si>
    <t>1400/04/12</t>
  </si>
  <si>
    <t>1400/04/22</t>
  </si>
  <si>
    <t>1400/04/15</t>
  </si>
  <si>
    <t>1400/04/21</t>
  </si>
  <si>
    <t>سپاهان قیرجی</t>
  </si>
  <si>
    <t>1400/05/10</t>
  </si>
  <si>
    <t>1400/05/20</t>
  </si>
  <si>
    <t>1400/05/17</t>
  </si>
  <si>
    <t>1400/06/14</t>
  </si>
  <si>
    <t>بیتوتار پارس</t>
  </si>
  <si>
    <t>1400/06/28</t>
  </si>
  <si>
    <t>1400/07/07</t>
  </si>
  <si>
    <t>1400/06/31</t>
  </si>
  <si>
    <t>1400/06/30</t>
  </si>
  <si>
    <t>1400/07/17</t>
  </si>
  <si>
    <t>1400/07/27</t>
  </si>
  <si>
    <t>1400/07/18</t>
  </si>
  <si>
    <t>1400/07/04</t>
  </si>
  <si>
    <t>1400/07/20</t>
  </si>
  <si>
    <t>1400/07/30</t>
  </si>
  <si>
    <t>1400/07/21</t>
  </si>
  <si>
    <t>پالایشگاه نفت پتروماد کیش</t>
  </si>
  <si>
    <t>1400/07/25</t>
  </si>
  <si>
    <t>1400/07/24</t>
  </si>
  <si>
    <t>1400/08/04</t>
  </si>
  <si>
    <t>1400/07/11</t>
  </si>
  <si>
    <t xml:space="preserve">کیسه </t>
  </si>
  <si>
    <t>1400/07/26</t>
  </si>
  <si>
    <t>1400/08/06</t>
  </si>
  <si>
    <t>1400/08/05</t>
  </si>
  <si>
    <t>85/100</t>
  </si>
  <si>
    <t>1400/08/11</t>
  </si>
  <si>
    <t>1400/08/21</t>
  </si>
  <si>
    <t>1400/08/19</t>
  </si>
  <si>
    <t>1400/08/09</t>
  </si>
  <si>
    <t>تعداد 
روز جریمه</t>
  </si>
  <si>
    <t>مبلغ جریمه 
 به تفکیک مشتری</t>
  </si>
  <si>
    <t>مقدار برداشت
 درسال 1400</t>
  </si>
  <si>
    <t>Row Labels</t>
  </si>
  <si>
    <t>Sum of مقدار تحویل</t>
  </si>
  <si>
    <t>آترا کران انرژی</t>
  </si>
  <si>
    <t>آسه تجارت آسیا</t>
  </si>
  <si>
    <t>انرژی ستاره دریا</t>
  </si>
  <si>
    <t>ایرساگستر بیست کیش</t>
  </si>
  <si>
    <t>بهبودصنعت بیرجند</t>
  </si>
  <si>
    <t>پالایش نفت جی ارس (آراز شیمی جلفا)</t>
  </si>
  <si>
    <t>پالایش نفت جی هرمز(همیار جی یزد)</t>
  </si>
  <si>
    <t>پالایشگاه نفت پترو ماد کیش</t>
  </si>
  <si>
    <t>پترو سالارغرب کوهسار</t>
  </si>
  <si>
    <t>پترو کالای هکمتان</t>
  </si>
  <si>
    <t>پتروعایق اسپادانا</t>
  </si>
  <si>
    <t>تجارت بین الملل وانیا</t>
  </si>
  <si>
    <t>توسعه ساختارمحیط</t>
  </si>
  <si>
    <t>جی پورنر پارس</t>
  </si>
  <si>
    <t>ساوا تجارت آسیا</t>
  </si>
  <si>
    <t>قیر مظروف سپاهان</t>
  </si>
  <si>
    <t>مهندسی قیر و آسفالت غرب</t>
  </si>
  <si>
    <t>Grand Total</t>
  </si>
  <si>
    <t>گزارش بخشودگی و برداشت مشتریان در سال 1400 تا تاریخ 1400/08/30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</si>
</sst>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_-* #,##0.00\-;_-* &quot;-&quot;??_-;_-@_-"/>
    <numFmt numFmtId="165" formatCode="_(* #,##0_);_(* \(#,##0\);_(* &quot;-&quot;??_);_(@_)"/>
    <numFmt numFmtId="166" formatCode="_-* #,##0_-;_-* #,##0\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B Titr"/>
      <charset val="178"/>
    </font>
    <font>
      <sz val="11"/>
      <color theme="1"/>
      <name val="Calibri"/>
      <family val="2"/>
      <charset val="178"/>
      <scheme val="minor"/>
    </font>
    <font>
      <b/>
      <sz val="12"/>
      <color theme="1"/>
      <name val="B Lotus"/>
      <charset val="178"/>
    </font>
    <font>
      <b/>
      <sz val="11"/>
      <color theme="1"/>
      <name val="B Lotus"/>
      <charset val="178"/>
    </font>
    <font>
      <b/>
      <sz val="14"/>
      <color theme="1"/>
      <name val="B Lotus"/>
      <charset val="178"/>
    </font>
    <font>
      <b/>
      <sz val="16"/>
      <color theme="1"/>
      <name val="B Lotus"/>
      <charset val="178"/>
    </font>
    <font>
      <sz val="14"/>
      <color theme="1"/>
      <name val="B Titr"/>
      <charset val="178"/>
    </font>
    <font>
      <b/>
      <sz val="14"/>
      <color theme="1"/>
      <name val="B Mitra"/>
      <charset val="178"/>
    </font>
    <font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indexed="81"/>
      <name val="B Mitra"/>
      <charset val="178"/>
    </font>
    <font>
      <b/>
      <sz val="10"/>
      <color indexed="81"/>
      <name val="B Mitra"/>
      <charset val="17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3" fillId="0" borderId="0" applyFont="0" applyFill="0" applyBorder="0" applyAlignment="0" applyProtection="0"/>
  </cellStyleXfs>
  <cellXfs count="120">
    <xf numFmtId="0" fontId="0" fillId="0" borderId="0" xfId="0"/>
    <xf numFmtId="0" fontId="0" fillId="2" borderId="0" xfId="0" applyFill="1"/>
    <xf numFmtId="1" fontId="4" fillId="3" borderId="1" xfId="2" applyNumberFormat="1" applyFont="1" applyFill="1" applyBorder="1" applyAlignment="1">
      <alignment horizontal="center" vertical="center" wrapText="1"/>
    </xf>
    <xf numFmtId="1" fontId="4" fillId="3" borderId="1" xfId="2" applyNumberFormat="1" applyFont="1" applyFill="1" applyBorder="1" applyAlignment="1">
      <alignment horizontal="center" vertical="center" shrinkToFit="1"/>
    </xf>
    <xf numFmtId="1" fontId="5" fillId="3" borderId="1" xfId="2" applyNumberFormat="1" applyFont="1" applyFill="1" applyBorder="1" applyAlignment="1">
      <alignment horizontal="center" vertical="center" wrapText="1"/>
    </xf>
    <xf numFmtId="165" fontId="4" fillId="3" borderId="1" xfId="1" applyNumberFormat="1" applyFont="1" applyFill="1" applyBorder="1" applyAlignment="1">
      <alignment horizontal="center" vertical="center" wrapText="1"/>
    </xf>
    <xf numFmtId="166" fontId="4" fillId="3" borderId="2" xfId="2" applyNumberFormat="1" applyFont="1" applyFill="1" applyBorder="1" applyAlignment="1">
      <alignment horizontal="center" vertical="center" wrapText="1"/>
    </xf>
    <xf numFmtId="166" fontId="4" fillId="3" borderId="1" xfId="2" applyNumberFormat="1" applyFont="1" applyFill="1" applyBorder="1" applyAlignment="1">
      <alignment horizontal="center" vertical="center" wrapText="1"/>
    </xf>
    <xf numFmtId="1" fontId="4" fillId="3" borderId="2" xfId="2" applyNumberFormat="1" applyFont="1" applyFill="1" applyBorder="1" applyAlignment="1">
      <alignment horizontal="center" vertical="center" wrapText="1"/>
    </xf>
    <xf numFmtId="1" fontId="4" fillId="2" borderId="3" xfId="2" applyNumberFormat="1" applyFont="1" applyFill="1" applyBorder="1" applyAlignment="1">
      <alignment horizontal="center" vertical="center" wrapText="1"/>
    </xf>
    <xf numFmtId="1" fontId="4" fillId="2" borderId="3" xfId="2" applyNumberFormat="1" applyFont="1" applyFill="1" applyBorder="1" applyAlignment="1">
      <alignment horizontal="center" vertical="center" shrinkToFit="1"/>
    </xf>
    <xf numFmtId="166" fontId="4" fillId="2" borderId="3" xfId="2" applyNumberFormat="1" applyFont="1" applyFill="1" applyBorder="1" applyAlignment="1">
      <alignment horizontal="center" vertical="center" wrapText="1"/>
    </xf>
    <xf numFmtId="165" fontId="4" fillId="2" borderId="3" xfId="1" applyNumberFormat="1" applyFont="1" applyFill="1" applyBorder="1" applyAlignment="1">
      <alignment horizontal="center" vertical="center" wrapText="1"/>
    </xf>
    <xf numFmtId="166" fontId="4" fillId="2" borderId="4" xfId="2" applyNumberFormat="1" applyFont="1" applyFill="1" applyBorder="1" applyAlignment="1">
      <alignment horizontal="center" vertical="center" wrapText="1"/>
    </xf>
    <xf numFmtId="1" fontId="4" fillId="2" borderId="4" xfId="2" applyNumberFormat="1" applyFont="1" applyFill="1" applyBorder="1" applyAlignment="1">
      <alignment horizontal="center" vertical="center" wrapText="1"/>
    </xf>
    <xf numFmtId="165" fontId="6" fillId="2" borderId="3" xfId="1" applyNumberFormat="1" applyFont="1" applyFill="1" applyBorder="1" applyAlignment="1">
      <alignment horizontal="center" vertical="center" wrapText="1"/>
    </xf>
    <xf numFmtId="1" fontId="4" fillId="2" borderId="6" xfId="2" applyNumberFormat="1" applyFont="1" applyFill="1" applyBorder="1" applyAlignment="1">
      <alignment horizontal="center" vertical="center" wrapText="1"/>
    </xf>
    <xf numFmtId="1" fontId="4" fillId="2" borderId="6" xfId="2" applyNumberFormat="1" applyFont="1" applyFill="1" applyBorder="1" applyAlignment="1">
      <alignment horizontal="center" vertical="center" shrinkToFit="1"/>
    </xf>
    <xf numFmtId="166" fontId="4" fillId="2" borderId="6" xfId="2" applyNumberFormat="1" applyFont="1" applyFill="1" applyBorder="1" applyAlignment="1">
      <alignment horizontal="center" vertical="center" wrapText="1"/>
    </xf>
    <xf numFmtId="165" fontId="4" fillId="2" borderId="6" xfId="1" applyNumberFormat="1" applyFont="1" applyFill="1" applyBorder="1" applyAlignment="1">
      <alignment horizontal="center" vertical="center" wrapText="1"/>
    </xf>
    <xf numFmtId="166" fontId="4" fillId="2" borderId="7" xfId="2" applyNumberFormat="1" applyFont="1" applyFill="1" applyBorder="1" applyAlignment="1">
      <alignment horizontal="center" vertical="center" wrapText="1"/>
    </xf>
    <xf numFmtId="1" fontId="4" fillId="2" borderId="7" xfId="2" applyNumberFormat="1" applyFont="1" applyFill="1" applyBorder="1" applyAlignment="1">
      <alignment horizontal="center" vertical="center" wrapText="1"/>
    </xf>
    <xf numFmtId="165" fontId="6" fillId="2" borderId="6" xfId="1" applyNumberFormat="1" applyFont="1" applyFill="1" applyBorder="1" applyAlignment="1">
      <alignment horizontal="center" vertical="center" wrapText="1"/>
    </xf>
    <xf numFmtId="1" fontId="4" fillId="2" borderId="9" xfId="2" applyNumberFormat="1" applyFont="1" applyFill="1" applyBorder="1" applyAlignment="1">
      <alignment horizontal="center" vertical="center" wrapText="1"/>
    </xf>
    <xf numFmtId="1" fontId="4" fillId="2" borderId="9" xfId="2" applyNumberFormat="1" applyFont="1" applyFill="1" applyBorder="1" applyAlignment="1">
      <alignment horizontal="center" vertical="center" shrinkToFit="1"/>
    </xf>
    <xf numFmtId="166" fontId="4" fillId="2" borderId="9" xfId="2" applyNumberFormat="1" applyFont="1" applyFill="1" applyBorder="1" applyAlignment="1">
      <alignment horizontal="center" vertical="center" wrapText="1"/>
    </xf>
    <xf numFmtId="165" fontId="4" fillId="2" borderId="9" xfId="1" applyNumberFormat="1" applyFont="1" applyFill="1" applyBorder="1" applyAlignment="1">
      <alignment horizontal="center" vertical="center" wrapText="1"/>
    </xf>
    <xf numFmtId="166" fontId="4" fillId="2" borderId="10" xfId="2" applyNumberFormat="1" applyFont="1" applyFill="1" applyBorder="1" applyAlignment="1">
      <alignment horizontal="center" vertical="center" wrapText="1"/>
    </xf>
    <xf numFmtId="1" fontId="4" fillId="2" borderId="10" xfId="2" applyNumberFormat="1" applyFont="1" applyFill="1" applyBorder="1" applyAlignment="1">
      <alignment horizontal="center" vertical="center" wrapText="1"/>
    </xf>
    <xf numFmtId="165" fontId="6" fillId="2" borderId="9" xfId="1" applyNumberFormat="1" applyFont="1" applyFill="1" applyBorder="1" applyAlignment="1">
      <alignment horizontal="center" vertical="center" wrapText="1"/>
    </xf>
    <xf numFmtId="1" fontId="4" fillId="2" borderId="1" xfId="2" applyNumberFormat="1" applyFont="1" applyFill="1" applyBorder="1" applyAlignment="1">
      <alignment horizontal="center" vertical="center" wrapText="1"/>
    </xf>
    <xf numFmtId="1" fontId="4" fillId="2" borderId="1" xfId="2" applyNumberFormat="1" applyFont="1" applyFill="1" applyBorder="1" applyAlignment="1">
      <alignment horizontal="center" vertical="center" shrinkToFit="1"/>
    </xf>
    <xf numFmtId="166" fontId="4" fillId="2" borderId="1" xfId="2" applyNumberFormat="1" applyFont="1" applyFill="1" applyBorder="1" applyAlignment="1">
      <alignment horizontal="center" vertical="center" wrapText="1"/>
    </xf>
    <xf numFmtId="165" fontId="4" fillId="2" borderId="1" xfId="1" applyNumberFormat="1" applyFont="1" applyFill="1" applyBorder="1" applyAlignment="1">
      <alignment horizontal="center" vertical="center" wrapText="1"/>
    </xf>
    <xf numFmtId="166" fontId="4" fillId="2" borderId="2" xfId="2" applyNumberFormat="1" applyFont="1" applyFill="1" applyBorder="1" applyAlignment="1">
      <alignment horizontal="center" vertical="center" wrapText="1"/>
    </xf>
    <xf numFmtId="1" fontId="4" fillId="2" borderId="2" xfId="2" applyNumberFormat="1" applyFont="1" applyFill="1" applyBorder="1" applyAlignment="1">
      <alignment horizontal="center" vertical="center" wrapText="1"/>
    </xf>
    <xf numFmtId="165" fontId="6" fillId="2" borderId="1" xfId="1" applyNumberFormat="1" applyFont="1" applyFill="1" applyBorder="1" applyAlignment="1">
      <alignment horizontal="center" vertical="center" wrapText="1"/>
    </xf>
    <xf numFmtId="165" fontId="7" fillId="2" borderId="1" xfId="1" applyNumberFormat="1" applyFont="1" applyFill="1" applyBorder="1" applyAlignment="1">
      <alignment horizontal="center" vertical="center" wrapText="1"/>
    </xf>
    <xf numFmtId="166" fontId="4" fillId="2" borderId="6" xfId="2" applyNumberFormat="1" applyFont="1" applyFill="1" applyBorder="1" applyAlignment="1">
      <alignment horizontal="center" vertical="center" wrapText="1" readingOrder="2"/>
    </xf>
    <xf numFmtId="166" fontId="4" fillId="2" borderId="12" xfId="2" applyNumberFormat="1" applyFont="1" applyFill="1" applyBorder="1" applyAlignment="1">
      <alignment horizontal="center" vertical="center" wrapText="1"/>
    </xf>
    <xf numFmtId="1" fontId="4" fillId="2" borderId="13" xfId="2" applyNumberFormat="1" applyFont="1" applyFill="1" applyBorder="1" applyAlignment="1">
      <alignment horizontal="center" vertical="center" wrapText="1"/>
    </xf>
    <xf numFmtId="165" fontId="9" fillId="2" borderId="1" xfId="0" applyNumberFormat="1" applyFont="1" applyFill="1" applyBorder="1" applyAlignment="1">
      <alignment horizontal="center" vertical="center"/>
    </xf>
    <xf numFmtId="165" fontId="7" fillId="2" borderId="1" xfId="1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/>
    </xf>
    <xf numFmtId="165" fontId="7" fillId="2" borderId="5" xfId="1" applyNumberFormat="1" applyFont="1" applyFill="1" applyBorder="1" applyAlignment="1">
      <alignment horizontal="center" vertical="center" wrapText="1"/>
    </xf>
    <xf numFmtId="165" fontId="7" fillId="2" borderId="11" xfId="1" applyNumberFormat="1" applyFont="1" applyFill="1" applyBorder="1" applyAlignment="1">
      <alignment horizontal="center" vertical="center" wrapText="1"/>
    </xf>
    <xf numFmtId="165" fontId="7" fillId="2" borderId="8" xfId="1" applyNumberFormat="1" applyFont="1" applyFill="1" applyBorder="1" applyAlignment="1">
      <alignment horizontal="center" vertical="center" wrapText="1"/>
    </xf>
    <xf numFmtId="165" fontId="7" fillId="2" borderId="3" xfId="1" applyNumberFormat="1" applyFont="1" applyFill="1" applyBorder="1" applyAlignment="1">
      <alignment horizontal="center" vertical="center" wrapText="1"/>
    </xf>
    <xf numFmtId="165" fontId="7" fillId="2" borderId="9" xfId="1" applyNumberFormat="1" applyFont="1" applyFill="1" applyBorder="1" applyAlignment="1">
      <alignment horizontal="center" vertical="center" wrapText="1"/>
    </xf>
    <xf numFmtId="165" fontId="7" fillId="2" borderId="6" xfId="1" applyNumberFormat="1" applyFont="1" applyFill="1" applyBorder="1" applyAlignment="1">
      <alignment horizontal="center" vertical="center" wrapText="1"/>
    </xf>
    <xf numFmtId="166" fontId="4" fillId="2" borderId="5" xfId="2" applyNumberFormat="1" applyFont="1" applyFill="1" applyBorder="1" applyAlignment="1">
      <alignment horizontal="center" vertical="center" wrapText="1"/>
    </xf>
    <xf numFmtId="166" fontId="4" fillId="2" borderId="11" xfId="2" applyNumberFormat="1" applyFont="1" applyFill="1" applyBorder="1" applyAlignment="1">
      <alignment horizontal="center" vertical="center" wrapText="1"/>
    </xf>
    <xf numFmtId="166" fontId="4" fillId="2" borderId="8" xfId="2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1" fontId="4" fillId="3" borderId="16" xfId="2" applyNumberFormat="1" applyFont="1" applyFill="1" applyBorder="1" applyAlignment="1">
      <alignment horizontal="center" vertical="center" wrapText="1"/>
    </xf>
    <xf numFmtId="166" fontId="4" fillId="3" borderId="16" xfId="2" applyNumberFormat="1" applyFont="1" applyFill="1" applyBorder="1" applyAlignment="1">
      <alignment horizontal="center" vertical="center" wrapText="1"/>
    </xf>
    <xf numFmtId="165" fontId="4" fillId="2" borderId="18" xfId="1" applyNumberFormat="1" applyFont="1" applyFill="1" applyBorder="1" applyAlignment="1">
      <alignment horizontal="center" vertical="center" wrapText="1"/>
    </xf>
    <xf numFmtId="1" fontId="4" fillId="2" borderId="18" xfId="2" applyNumberFormat="1" applyFont="1" applyFill="1" applyBorder="1" applyAlignment="1">
      <alignment horizontal="center" vertical="center" wrapText="1"/>
    </xf>
    <xf numFmtId="1" fontId="4" fillId="2" borderId="19" xfId="2" applyNumberFormat="1" applyFont="1" applyFill="1" applyBorder="1" applyAlignment="1">
      <alignment horizontal="center" vertical="center" wrapText="1"/>
    </xf>
    <xf numFmtId="166" fontId="4" fillId="2" borderId="18" xfId="2" applyNumberFormat="1" applyFont="1" applyFill="1" applyBorder="1" applyAlignment="1">
      <alignment horizontal="center" vertical="center" wrapText="1"/>
    </xf>
    <xf numFmtId="49" fontId="5" fillId="2" borderId="18" xfId="2" applyNumberFormat="1" applyFont="1" applyFill="1" applyBorder="1" applyAlignment="1">
      <alignment horizontal="center" vertical="center" wrapText="1"/>
    </xf>
    <xf numFmtId="166" fontId="4" fillId="2" borderId="19" xfId="2" applyNumberFormat="1" applyFont="1" applyFill="1" applyBorder="1" applyAlignment="1">
      <alignment horizontal="center" vertical="center" wrapText="1"/>
    </xf>
    <xf numFmtId="49" fontId="5" fillId="2" borderId="19" xfId="2" applyNumberFormat="1" applyFont="1" applyFill="1" applyBorder="1" applyAlignment="1">
      <alignment horizontal="center" vertical="center" wrapText="1"/>
    </xf>
    <xf numFmtId="165" fontId="4" fillId="2" borderId="19" xfId="1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1" fontId="4" fillId="2" borderId="26" xfId="2" applyNumberFormat="1" applyFont="1" applyFill="1" applyBorder="1" applyAlignment="1">
      <alignment horizontal="center" vertical="center" wrapText="1"/>
    </xf>
    <xf numFmtId="165" fontId="4" fillId="2" borderId="26" xfId="1" applyNumberFormat="1" applyFont="1" applyFill="1" applyBorder="1" applyAlignment="1">
      <alignment horizontal="center" vertical="center" wrapText="1"/>
    </xf>
    <xf numFmtId="166" fontId="4" fillId="2" borderId="26" xfId="2" applyNumberFormat="1" applyFont="1" applyFill="1" applyBorder="1" applyAlignment="1">
      <alignment horizontal="center" vertical="center" wrapText="1"/>
    </xf>
    <xf numFmtId="49" fontId="5" fillId="2" borderId="26" xfId="2" applyNumberFormat="1" applyFont="1" applyFill="1" applyBorder="1" applyAlignment="1">
      <alignment horizontal="center" vertical="center" wrapText="1"/>
    </xf>
    <xf numFmtId="1" fontId="4" fillId="2" borderId="29" xfId="2" applyNumberFormat="1" applyFont="1" applyFill="1" applyBorder="1" applyAlignment="1">
      <alignment horizontal="center" vertical="center" wrapText="1"/>
    </xf>
    <xf numFmtId="165" fontId="4" fillId="2" borderId="29" xfId="1" applyNumberFormat="1" applyFont="1" applyFill="1" applyBorder="1" applyAlignment="1">
      <alignment horizontal="center" vertical="center" wrapText="1"/>
    </xf>
    <xf numFmtId="166" fontId="4" fillId="2" borderId="29" xfId="2" applyNumberFormat="1" applyFont="1" applyFill="1" applyBorder="1" applyAlignment="1">
      <alignment horizontal="center" vertical="center" wrapText="1"/>
    </xf>
    <xf numFmtId="49" fontId="5" fillId="2" borderId="29" xfId="2" applyNumberFormat="1" applyFont="1" applyFill="1" applyBorder="1" applyAlignment="1">
      <alignment horizontal="center" vertical="center" wrapText="1"/>
    </xf>
    <xf numFmtId="1" fontId="4" fillId="2" borderId="31" xfId="2" applyNumberFormat="1" applyFont="1" applyFill="1" applyBorder="1" applyAlignment="1">
      <alignment horizontal="center" vertical="center" wrapText="1"/>
    </xf>
    <xf numFmtId="1" fontId="4" fillId="2" borderId="32" xfId="2" applyNumberFormat="1" applyFont="1" applyFill="1" applyBorder="1" applyAlignment="1">
      <alignment horizontal="center" vertical="center" wrapText="1"/>
    </xf>
    <xf numFmtId="1" fontId="4" fillId="2" borderId="33" xfId="2" applyNumberFormat="1" applyFont="1" applyFill="1" applyBorder="1" applyAlignment="1">
      <alignment horizontal="center" vertical="center" wrapText="1"/>
    </xf>
    <xf numFmtId="1" fontId="4" fillId="2" borderId="34" xfId="2" applyNumberFormat="1" applyFont="1" applyFill="1" applyBorder="1" applyAlignment="1">
      <alignment horizontal="center" vertical="center" wrapText="1"/>
    </xf>
    <xf numFmtId="166" fontId="4" fillId="3" borderId="35" xfId="2" applyNumberFormat="1" applyFont="1" applyFill="1" applyBorder="1" applyAlignment="1">
      <alignment horizontal="center" vertical="center" wrapText="1"/>
    </xf>
    <xf numFmtId="1" fontId="4" fillId="3" borderId="36" xfId="2" applyNumberFormat="1" applyFont="1" applyFill="1" applyBorder="1" applyAlignment="1">
      <alignment horizontal="center" vertical="center" shrinkToFit="1"/>
    </xf>
    <xf numFmtId="1" fontId="5" fillId="3" borderId="37" xfId="2" applyNumberFormat="1" applyFont="1" applyFill="1" applyBorder="1" applyAlignment="1">
      <alignment horizontal="center" vertical="center" wrapText="1"/>
    </xf>
    <xf numFmtId="1" fontId="4" fillId="3" borderId="37" xfId="2" applyNumberFormat="1" applyFont="1" applyFill="1" applyBorder="1" applyAlignment="1">
      <alignment horizontal="center" vertical="center" wrapText="1"/>
    </xf>
    <xf numFmtId="165" fontId="4" fillId="3" borderId="37" xfId="1" applyNumberFormat="1" applyFont="1" applyFill="1" applyBorder="1" applyAlignment="1">
      <alignment horizontal="center" vertical="center" wrapText="1"/>
    </xf>
    <xf numFmtId="166" fontId="4" fillId="3" borderId="37" xfId="2" applyNumberFormat="1" applyFont="1" applyFill="1" applyBorder="1" applyAlignment="1">
      <alignment horizontal="center" vertical="center" wrapText="1"/>
    </xf>
    <xf numFmtId="1" fontId="4" fillId="3" borderId="38" xfId="2" applyNumberFormat="1" applyFont="1" applyFill="1" applyBorder="1" applyAlignment="1">
      <alignment horizontal="center" vertical="center" wrapText="1"/>
    </xf>
    <xf numFmtId="1" fontId="4" fillId="2" borderId="17" xfId="2" applyNumberFormat="1" applyFont="1" applyFill="1" applyBorder="1" applyAlignment="1">
      <alignment horizontal="center" vertical="center" shrinkToFit="1"/>
    </xf>
    <xf numFmtId="1" fontId="4" fillId="2" borderId="22" xfId="2" applyNumberFormat="1" applyFont="1" applyFill="1" applyBorder="1" applyAlignment="1">
      <alignment horizontal="center" vertical="center" wrapText="1"/>
    </xf>
    <xf numFmtId="1" fontId="4" fillId="2" borderId="23" xfId="2" applyNumberFormat="1" applyFont="1" applyFill="1" applyBorder="1" applyAlignment="1">
      <alignment horizontal="center" vertical="center" shrinkToFit="1"/>
    </xf>
    <xf numFmtId="1" fontId="4" fillId="2" borderId="24" xfId="2" applyNumberFormat="1" applyFont="1" applyFill="1" applyBorder="1" applyAlignment="1">
      <alignment horizontal="center" vertical="center" wrapText="1"/>
    </xf>
    <xf numFmtId="1" fontId="4" fillId="2" borderId="25" xfId="2" applyNumberFormat="1" applyFont="1" applyFill="1" applyBorder="1" applyAlignment="1">
      <alignment horizontal="center" vertical="center" shrinkToFit="1"/>
    </xf>
    <xf numFmtId="1" fontId="4" fillId="2" borderId="27" xfId="2" applyNumberFormat="1" applyFont="1" applyFill="1" applyBorder="1" applyAlignment="1">
      <alignment horizontal="center" vertical="center" wrapText="1"/>
    </xf>
    <xf numFmtId="1" fontId="4" fillId="2" borderId="28" xfId="2" applyNumberFormat="1" applyFont="1" applyFill="1" applyBorder="1" applyAlignment="1">
      <alignment horizontal="center" vertical="center" shrinkToFit="1"/>
    </xf>
    <xf numFmtId="1" fontId="4" fillId="2" borderId="30" xfId="2" applyNumberFormat="1" applyFont="1" applyFill="1" applyBorder="1" applyAlignment="1">
      <alignment horizontal="center" vertical="center" wrapText="1"/>
    </xf>
    <xf numFmtId="1" fontId="4" fillId="3" borderId="39" xfId="2" applyNumberFormat="1" applyFont="1" applyFill="1" applyBorder="1" applyAlignment="1">
      <alignment horizontal="center" vertical="center" wrapText="1"/>
    </xf>
    <xf numFmtId="1" fontId="4" fillId="2" borderId="20" xfId="2" applyNumberFormat="1" applyFont="1" applyFill="1" applyBorder="1" applyAlignment="1">
      <alignment horizontal="center" vertical="center" wrapText="1"/>
    </xf>
    <xf numFmtId="1" fontId="4" fillId="2" borderId="21" xfId="2" applyNumberFormat="1" applyFont="1" applyFill="1" applyBorder="1" applyAlignment="1">
      <alignment horizontal="center" vertical="center" wrapText="1"/>
    </xf>
    <xf numFmtId="1" fontId="4" fillId="2" borderId="40" xfId="2" applyNumberFormat="1" applyFont="1" applyFill="1" applyBorder="1" applyAlignment="1">
      <alignment horizontal="center" vertical="center" wrapText="1"/>
    </xf>
    <xf numFmtId="1" fontId="4" fillId="2" borderId="41" xfId="2" applyNumberFormat="1" applyFont="1" applyFill="1" applyBorder="1" applyAlignment="1">
      <alignment horizontal="center" vertical="center" wrapText="1"/>
    </xf>
    <xf numFmtId="165" fontId="4" fillId="3" borderId="35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/>
    </xf>
    <xf numFmtId="165" fontId="0" fillId="0" borderId="0" xfId="1" applyNumberFormat="1" applyFont="1" applyAlignment="1">
      <alignment horizontal="right"/>
    </xf>
    <xf numFmtId="0" fontId="0" fillId="0" borderId="0" xfId="0" applyAlignment="1">
      <alignment horizontal="center" vertical="center"/>
    </xf>
    <xf numFmtId="165" fontId="0" fillId="0" borderId="0" xfId="1" applyNumberFormat="1" applyFont="1" applyAlignment="1">
      <alignment horizontal="center" vertical="center"/>
    </xf>
    <xf numFmtId="1" fontId="7" fillId="2" borderId="14" xfId="2" applyNumberFormat="1" applyFont="1" applyFill="1" applyBorder="1" applyAlignment="1">
      <alignment horizontal="center" vertical="center" shrinkToFit="1"/>
    </xf>
    <xf numFmtId="1" fontId="7" fillId="2" borderId="15" xfId="2" applyNumberFormat="1" applyFont="1" applyFill="1" applyBorder="1" applyAlignment="1">
      <alignment horizontal="center" vertical="center" shrinkToFit="1"/>
    </xf>
    <xf numFmtId="1" fontId="7" fillId="2" borderId="34" xfId="2" applyNumberFormat="1" applyFont="1" applyFill="1" applyBorder="1" applyAlignment="1">
      <alignment horizontal="center" vertical="center" shrinkToFit="1"/>
    </xf>
    <xf numFmtId="165" fontId="6" fillId="2" borderId="18" xfId="1" applyNumberFormat="1" applyFont="1" applyFill="1" applyBorder="1" applyAlignment="1">
      <alignment horizontal="center" vertical="center" wrapText="1"/>
    </xf>
    <xf numFmtId="165" fontId="6" fillId="2" borderId="44" xfId="1" applyNumberFormat="1" applyFont="1" applyFill="1" applyBorder="1" applyAlignment="1">
      <alignment horizontal="center" vertical="center" wrapText="1"/>
    </xf>
    <xf numFmtId="165" fontId="6" fillId="2" borderId="38" xfId="1" applyNumberFormat="1" applyFont="1" applyFill="1" applyBorder="1" applyAlignment="1">
      <alignment horizontal="center" vertical="center" wrapText="1"/>
    </xf>
    <xf numFmtId="165" fontId="6" fillId="2" borderId="19" xfId="1" applyNumberFormat="1" applyFont="1" applyFill="1" applyBorder="1" applyAlignment="1">
      <alignment horizontal="center" vertical="center" wrapText="1"/>
    </xf>
    <xf numFmtId="165" fontId="6" fillId="2" borderId="45" xfId="1" applyNumberFormat="1" applyFont="1" applyFill="1" applyBorder="1" applyAlignment="1">
      <alignment horizontal="center" vertical="center" wrapText="1"/>
    </xf>
    <xf numFmtId="165" fontId="6" fillId="2" borderId="46" xfId="1" applyNumberFormat="1" applyFont="1" applyFill="1" applyBorder="1" applyAlignment="1">
      <alignment horizontal="center" vertical="center" wrapText="1"/>
    </xf>
    <xf numFmtId="165" fontId="6" fillId="2" borderId="26" xfId="1" applyNumberFormat="1" applyFont="1" applyFill="1" applyBorder="1" applyAlignment="1">
      <alignment horizontal="center" vertical="center" wrapText="1"/>
    </xf>
    <xf numFmtId="165" fontId="6" fillId="2" borderId="43" xfId="1" applyNumberFormat="1" applyFont="1" applyFill="1" applyBorder="1" applyAlignment="1">
      <alignment horizontal="center" vertical="center" wrapText="1"/>
    </xf>
    <xf numFmtId="165" fontId="6" fillId="2" borderId="42" xfId="1" applyNumberFormat="1" applyFont="1" applyFill="1" applyBorder="1" applyAlignment="1">
      <alignment horizontal="center" vertical="center" wrapText="1"/>
    </xf>
    <xf numFmtId="165" fontId="6" fillId="2" borderId="29" xfId="1" applyNumberFormat="1" applyFont="1" applyFill="1" applyBorder="1" applyAlignment="1">
      <alignment horizontal="center" vertical="center" wrapText="1"/>
    </xf>
    <xf numFmtId="165" fontId="6" fillId="2" borderId="34" xfId="1" applyNumberFormat="1" applyFont="1" applyFill="1" applyBorder="1" applyAlignment="1">
      <alignment horizontal="center" vertical="center" wrapText="1"/>
    </xf>
    <xf numFmtId="165" fontId="6" fillId="2" borderId="2" xfId="1" applyNumberFormat="1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/>
    </xf>
  </cellXfs>
  <cellStyles count="3">
    <cellStyle name="Comma" xfId="1" builtinId="3"/>
    <cellStyle name="Comma 21" xfId="2" xr:uid="{AA638BDE-9663-4D03-804E-39E0295E432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2203E-E831-43F1-AAB0-FBB42D21B258}">
  <sheetPr>
    <pageSetUpPr fitToPage="1"/>
  </sheetPr>
  <dimension ref="A1:R27"/>
  <sheetViews>
    <sheetView rightToLeft="1" tabSelected="1" zoomScale="60" zoomScaleNormal="60" workbookViewId="0">
      <selection activeCell="Q30" sqref="Q30"/>
    </sheetView>
  </sheetViews>
  <sheetFormatPr defaultRowHeight="15" x14ac:dyDescent="0.25"/>
  <cols>
    <col min="1" max="1" width="21.7109375" style="66" bestFit="1" customWidth="1"/>
    <col min="2" max="2" width="15" style="66" bestFit="1" customWidth="1"/>
    <col min="3" max="3" width="10.5703125" style="66" bestFit="1" customWidth="1"/>
    <col min="4" max="4" width="15.5703125" style="66" customWidth="1"/>
    <col min="5" max="5" width="12.28515625" style="66" customWidth="1"/>
    <col min="6" max="6" width="7.28515625" style="66" customWidth="1"/>
    <col min="7" max="7" width="9.85546875" style="66" bestFit="1" customWidth="1"/>
    <col min="8" max="8" width="18.28515625" style="66" bestFit="1" customWidth="1"/>
    <col min="9" max="9" width="14" style="66" customWidth="1"/>
    <col min="10" max="10" width="11" style="66" customWidth="1"/>
    <col min="11" max="11" width="19.42578125" style="66" customWidth="1"/>
    <col min="12" max="12" width="10.85546875" style="66" bestFit="1" customWidth="1"/>
    <col min="13" max="14" width="9.42578125" style="66" customWidth="1"/>
    <col min="15" max="15" width="15.42578125" style="66" bestFit="1" customWidth="1"/>
    <col min="16" max="16" width="26.5703125" style="66" customWidth="1"/>
    <col min="17" max="17" width="18.42578125" style="66" bestFit="1" customWidth="1"/>
    <col min="18" max="18" width="17.140625" style="66" bestFit="1" customWidth="1"/>
    <col min="19" max="16384" width="9.140625" style="66"/>
  </cols>
  <sheetData>
    <row r="1" spans="1:18" ht="29.25" thickBot="1" x14ac:dyDescent="0.3">
      <c r="A1" s="119" t="s">
        <v>213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</row>
    <row r="2" spans="1:18" ht="62.25" customHeight="1" thickBot="1" x14ac:dyDescent="0.3">
      <c r="A2" s="80" t="s">
        <v>3</v>
      </c>
      <c r="B2" s="81" t="s">
        <v>5</v>
      </c>
      <c r="C2" s="82" t="s">
        <v>6</v>
      </c>
      <c r="D2" s="57" t="s">
        <v>14</v>
      </c>
      <c r="E2" s="82" t="s">
        <v>7</v>
      </c>
      <c r="F2" s="82" t="s">
        <v>128</v>
      </c>
      <c r="G2" s="83" t="s">
        <v>8</v>
      </c>
      <c r="H2" s="84" t="s">
        <v>9</v>
      </c>
      <c r="I2" s="82" t="s">
        <v>11</v>
      </c>
      <c r="J2" s="85" t="s">
        <v>12</v>
      </c>
      <c r="K2" s="79" t="s">
        <v>13</v>
      </c>
      <c r="L2" s="56" t="s">
        <v>127</v>
      </c>
      <c r="M2" s="94" t="s">
        <v>190</v>
      </c>
      <c r="N2" s="94" t="s">
        <v>126</v>
      </c>
      <c r="O2" s="94" t="s">
        <v>1</v>
      </c>
      <c r="P2" s="56" t="s">
        <v>17</v>
      </c>
      <c r="Q2" s="99" t="s">
        <v>191</v>
      </c>
      <c r="R2" s="99" t="s">
        <v>192</v>
      </c>
    </row>
    <row r="3" spans="1:18" ht="27" x14ac:dyDescent="0.25">
      <c r="A3" s="86" t="s">
        <v>164</v>
      </c>
      <c r="B3" s="59">
        <v>1400085991001</v>
      </c>
      <c r="C3" s="59" t="s">
        <v>163</v>
      </c>
      <c r="D3" s="61">
        <v>1000000</v>
      </c>
      <c r="E3" s="61" t="s">
        <v>44</v>
      </c>
      <c r="F3" s="62" t="s">
        <v>133</v>
      </c>
      <c r="G3" s="58">
        <v>83430</v>
      </c>
      <c r="H3" s="61">
        <f>G3*D3</f>
        <v>83430000000</v>
      </c>
      <c r="I3" s="59" t="s">
        <v>165</v>
      </c>
      <c r="J3" s="87" t="s">
        <v>166</v>
      </c>
      <c r="K3" s="75" t="s">
        <v>167</v>
      </c>
      <c r="L3" s="59" t="s">
        <v>137</v>
      </c>
      <c r="M3" s="95">
        <v>3</v>
      </c>
      <c r="N3" s="95" t="s">
        <v>42</v>
      </c>
      <c r="O3" s="95">
        <v>503</v>
      </c>
      <c r="P3" s="107">
        <f>M3*H3*0.25%</f>
        <v>625725000</v>
      </c>
      <c r="Q3" s="108">
        <f>SUM(P3:P8)</f>
        <v>2940108750</v>
      </c>
      <c r="R3" s="109">
        <v>69325794</v>
      </c>
    </row>
    <row r="4" spans="1:18" ht="27" x14ac:dyDescent="0.25">
      <c r="A4" s="88" t="s">
        <v>164</v>
      </c>
      <c r="B4" s="60">
        <v>1400085992001</v>
      </c>
      <c r="C4" s="60" t="s">
        <v>163</v>
      </c>
      <c r="D4" s="63">
        <v>1000000</v>
      </c>
      <c r="E4" s="63" t="s">
        <v>44</v>
      </c>
      <c r="F4" s="64" t="s">
        <v>133</v>
      </c>
      <c r="G4" s="65">
        <v>83530</v>
      </c>
      <c r="H4" s="63">
        <f>G4*D4</f>
        <v>83530000000</v>
      </c>
      <c r="I4" s="60" t="s">
        <v>165</v>
      </c>
      <c r="J4" s="89" t="s">
        <v>166</v>
      </c>
      <c r="K4" s="76" t="s">
        <v>167</v>
      </c>
      <c r="L4" s="60" t="s">
        <v>137</v>
      </c>
      <c r="M4" s="96">
        <v>3</v>
      </c>
      <c r="N4" s="96" t="s">
        <v>42</v>
      </c>
      <c r="O4" s="96">
        <v>503</v>
      </c>
      <c r="P4" s="110">
        <f>M4*H4*0.25%</f>
        <v>626475000</v>
      </c>
      <c r="Q4" s="111"/>
      <c r="R4" s="112"/>
    </row>
    <row r="5" spans="1:18" ht="27" x14ac:dyDescent="0.25">
      <c r="A5" s="88" t="s">
        <v>164</v>
      </c>
      <c r="B5" s="60">
        <v>1400101798001</v>
      </c>
      <c r="C5" s="60" t="s">
        <v>168</v>
      </c>
      <c r="D5" s="63">
        <v>2500000</v>
      </c>
      <c r="E5" s="63" t="s">
        <v>38</v>
      </c>
      <c r="F5" s="64" t="s">
        <v>133</v>
      </c>
      <c r="G5" s="65">
        <v>76500</v>
      </c>
      <c r="H5" s="63">
        <f>G5*D5</f>
        <v>191250000000</v>
      </c>
      <c r="I5" s="60" t="s">
        <v>169</v>
      </c>
      <c r="J5" s="89" t="s">
        <v>170</v>
      </c>
      <c r="K5" s="76" t="s">
        <v>171</v>
      </c>
      <c r="L5" s="60" t="s">
        <v>137</v>
      </c>
      <c r="M5" s="96">
        <v>1</v>
      </c>
      <c r="N5" s="96" t="s">
        <v>42</v>
      </c>
      <c r="O5" s="96">
        <v>511</v>
      </c>
      <c r="P5" s="110">
        <f>M5*H5*0.25%</f>
        <v>478125000</v>
      </c>
      <c r="Q5" s="111"/>
      <c r="R5" s="112"/>
    </row>
    <row r="6" spans="1:18" ht="27" x14ac:dyDescent="0.25">
      <c r="A6" s="88" t="s">
        <v>164</v>
      </c>
      <c r="B6" s="60">
        <v>1400101799001</v>
      </c>
      <c r="C6" s="60" t="s">
        <v>168</v>
      </c>
      <c r="D6" s="63">
        <v>2000000</v>
      </c>
      <c r="E6" s="63" t="s">
        <v>38</v>
      </c>
      <c r="F6" s="64" t="s">
        <v>133</v>
      </c>
      <c r="G6" s="65">
        <v>76500</v>
      </c>
      <c r="H6" s="63">
        <f>G6*D6</f>
        <v>153000000000</v>
      </c>
      <c r="I6" s="60" t="s">
        <v>169</v>
      </c>
      <c r="J6" s="89" t="s">
        <v>170</v>
      </c>
      <c r="K6" s="76" t="s">
        <v>171</v>
      </c>
      <c r="L6" s="60" t="s">
        <v>137</v>
      </c>
      <c r="M6" s="96">
        <v>1</v>
      </c>
      <c r="N6" s="96" t="s">
        <v>42</v>
      </c>
      <c r="O6" s="96">
        <v>511</v>
      </c>
      <c r="P6" s="110">
        <f>M6*H6*0.25%</f>
        <v>382500000</v>
      </c>
      <c r="Q6" s="111"/>
      <c r="R6" s="112"/>
    </row>
    <row r="7" spans="1:18" ht="27" x14ac:dyDescent="0.25">
      <c r="A7" s="88" t="s">
        <v>164</v>
      </c>
      <c r="B7" s="60">
        <v>1400101853001</v>
      </c>
      <c r="C7" s="60" t="s">
        <v>168</v>
      </c>
      <c r="D7" s="63">
        <v>2500000</v>
      </c>
      <c r="E7" s="63" t="s">
        <v>38</v>
      </c>
      <c r="F7" s="64" t="s">
        <v>133</v>
      </c>
      <c r="G7" s="65">
        <v>76500</v>
      </c>
      <c r="H7" s="63">
        <f>G7*D7</f>
        <v>191250000000</v>
      </c>
      <c r="I7" s="60" t="s">
        <v>169</v>
      </c>
      <c r="J7" s="89" t="s">
        <v>170</v>
      </c>
      <c r="K7" s="76" t="s">
        <v>171</v>
      </c>
      <c r="L7" s="60" t="s">
        <v>137</v>
      </c>
      <c r="M7" s="96">
        <v>1</v>
      </c>
      <c r="N7" s="96" t="s">
        <v>42</v>
      </c>
      <c r="O7" s="96">
        <v>511</v>
      </c>
      <c r="P7" s="110">
        <f>M7*H7*0.25%</f>
        <v>478125000</v>
      </c>
      <c r="Q7" s="111"/>
      <c r="R7" s="112"/>
    </row>
    <row r="8" spans="1:18" ht="27.75" thickBot="1" x14ac:dyDescent="0.3">
      <c r="A8" s="90" t="s">
        <v>164</v>
      </c>
      <c r="B8" s="67">
        <v>1400106619001</v>
      </c>
      <c r="C8" s="67" t="s">
        <v>172</v>
      </c>
      <c r="D8" s="69">
        <v>1500000</v>
      </c>
      <c r="E8" s="69" t="s">
        <v>44</v>
      </c>
      <c r="F8" s="70" t="s">
        <v>133</v>
      </c>
      <c r="G8" s="68">
        <v>93109</v>
      </c>
      <c r="H8" s="69">
        <f>G8*D8</f>
        <v>139663500000</v>
      </c>
      <c r="I8" s="67" t="s">
        <v>173</v>
      </c>
      <c r="J8" s="91" t="s">
        <v>174</v>
      </c>
      <c r="K8" s="77" t="s">
        <v>175</v>
      </c>
      <c r="L8" s="67" t="s">
        <v>137</v>
      </c>
      <c r="M8" s="97">
        <v>1</v>
      </c>
      <c r="N8" s="97" t="s">
        <v>42</v>
      </c>
      <c r="O8" s="97">
        <v>511</v>
      </c>
      <c r="P8" s="113">
        <f>M8*H8*0.25%</f>
        <v>349158750</v>
      </c>
      <c r="Q8" s="114"/>
      <c r="R8" s="115"/>
    </row>
    <row r="9" spans="1:18" ht="27.75" thickBot="1" x14ac:dyDescent="0.3">
      <c r="A9" s="92" t="s">
        <v>132</v>
      </c>
      <c r="B9" s="71">
        <v>1400007543001</v>
      </c>
      <c r="C9" s="71" t="s">
        <v>131</v>
      </c>
      <c r="D9" s="73">
        <v>80000</v>
      </c>
      <c r="E9" s="73" t="s">
        <v>38</v>
      </c>
      <c r="F9" s="74" t="s">
        <v>133</v>
      </c>
      <c r="G9" s="72">
        <v>64100</v>
      </c>
      <c r="H9" s="73">
        <f>G9*D9</f>
        <v>5128000000</v>
      </c>
      <c r="I9" s="71" t="s">
        <v>134</v>
      </c>
      <c r="J9" s="93" t="s">
        <v>135</v>
      </c>
      <c r="K9" s="78" t="s">
        <v>30</v>
      </c>
      <c r="L9" s="71" t="s">
        <v>130</v>
      </c>
      <c r="M9" s="98">
        <v>10</v>
      </c>
      <c r="N9" s="98" t="s">
        <v>129</v>
      </c>
      <c r="O9" s="98" t="s">
        <v>85</v>
      </c>
      <c r="P9" s="116">
        <f>M9*H9*0.25%</f>
        <v>128200000</v>
      </c>
      <c r="Q9" s="117">
        <f>P9</f>
        <v>128200000</v>
      </c>
      <c r="R9" s="118">
        <v>0</v>
      </c>
    </row>
    <row r="10" spans="1:18" ht="27.75" thickBot="1" x14ac:dyDescent="0.3">
      <c r="A10" s="92" t="s">
        <v>176</v>
      </c>
      <c r="B10" s="71">
        <v>1400106618001</v>
      </c>
      <c r="C10" s="71" t="s">
        <v>172</v>
      </c>
      <c r="D10" s="73">
        <v>3500000</v>
      </c>
      <c r="E10" s="73" t="s">
        <v>44</v>
      </c>
      <c r="F10" s="74" t="s">
        <v>133</v>
      </c>
      <c r="G10" s="72">
        <v>92966</v>
      </c>
      <c r="H10" s="73">
        <f>G10*D10</f>
        <v>325381000000</v>
      </c>
      <c r="I10" s="71" t="s">
        <v>173</v>
      </c>
      <c r="J10" s="93" t="s">
        <v>174</v>
      </c>
      <c r="K10" s="78" t="s">
        <v>177</v>
      </c>
      <c r="L10" s="71" t="s">
        <v>137</v>
      </c>
      <c r="M10" s="98">
        <v>5</v>
      </c>
      <c r="N10" s="98" t="s">
        <v>42</v>
      </c>
      <c r="O10" s="98">
        <v>511</v>
      </c>
      <c r="P10" s="116">
        <f>M10*H10*0.25%</f>
        <v>4067262500</v>
      </c>
      <c r="Q10" s="117">
        <f>P10</f>
        <v>4067262500</v>
      </c>
      <c r="R10" s="118">
        <v>28372875</v>
      </c>
    </row>
    <row r="11" spans="1:18" ht="27.75" thickBot="1" x14ac:dyDescent="0.3">
      <c r="A11" s="92" t="s">
        <v>136</v>
      </c>
      <c r="B11" s="71">
        <v>1400007603001</v>
      </c>
      <c r="C11" s="71" t="s">
        <v>131</v>
      </c>
      <c r="D11" s="73">
        <v>75000</v>
      </c>
      <c r="E11" s="73" t="s">
        <v>38</v>
      </c>
      <c r="F11" s="74" t="s">
        <v>133</v>
      </c>
      <c r="G11" s="72">
        <v>64100</v>
      </c>
      <c r="H11" s="73">
        <f>G11*D11</f>
        <v>4807500000</v>
      </c>
      <c r="I11" s="71" t="s">
        <v>134</v>
      </c>
      <c r="J11" s="93" t="s">
        <v>135</v>
      </c>
      <c r="K11" s="78" t="s">
        <v>30</v>
      </c>
      <c r="L11" s="71" t="s">
        <v>130</v>
      </c>
      <c r="M11" s="98">
        <v>10</v>
      </c>
      <c r="N11" s="98" t="s">
        <v>129</v>
      </c>
      <c r="O11" s="98" t="s">
        <v>85</v>
      </c>
      <c r="P11" s="116">
        <f>M11*H11*0.25%</f>
        <v>120187500</v>
      </c>
      <c r="Q11" s="117">
        <f>P11</f>
        <v>120187500</v>
      </c>
      <c r="R11" s="118">
        <v>89500</v>
      </c>
    </row>
    <row r="12" spans="1:18" ht="27.75" thickBot="1" x14ac:dyDescent="0.3">
      <c r="A12" s="92" t="s">
        <v>144</v>
      </c>
      <c r="B12" s="71">
        <v>1400000938001</v>
      </c>
      <c r="C12" s="71" t="s">
        <v>143</v>
      </c>
      <c r="D12" s="73">
        <v>500000</v>
      </c>
      <c r="E12" s="73" t="s">
        <v>38</v>
      </c>
      <c r="F12" s="74" t="s">
        <v>133</v>
      </c>
      <c r="G12" s="72">
        <v>69119</v>
      </c>
      <c r="H12" s="73">
        <f>G12*D12</f>
        <v>34559500000</v>
      </c>
      <c r="I12" s="71" t="s">
        <v>145</v>
      </c>
      <c r="J12" s="93" t="s">
        <v>146</v>
      </c>
      <c r="K12" s="78" t="s">
        <v>30</v>
      </c>
      <c r="L12" s="71" t="s">
        <v>130</v>
      </c>
      <c r="M12" s="98">
        <v>10</v>
      </c>
      <c r="N12" s="98" t="s">
        <v>42</v>
      </c>
      <c r="O12" s="98">
        <v>475</v>
      </c>
      <c r="P12" s="116">
        <f>M12*H12*0.25%</f>
        <v>863987500</v>
      </c>
      <c r="Q12" s="117">
        <f>P12</f>
        <v>863987500</v>
      </c>
      <c r="R12" s="118">
        <v>2647070</v>
      </c>
    </row>
    <row r="13" spans="1:18" ht="27.75" thickBot="1" x14ac:dyDescent="0.3">
      <c r="A13" s="92" t="s">
        <v>159</v>
      </c>
      <c r="B13" s="71">
        <v>1400045584001</v>
      </c>
      <c r="C13" s="71" t="s">
        <v>158</v>
      </c>
      <c r="D13" s="73">
        <v>3000000</v>
      </c>
      <c r="E13" s="73" t="s">
        <v>44</v>
      </c>
      <c r="F13" s="74" t="s">
        <v>133</v>
      </c>
      <c r="G13" s="72">
        <v>81000</v>
      </c>
      <c r="H13" s="73">
        <f>G13*D13</f>
        <v>243000000000</v>
      </c>
      <c r="I13" s="71" t="s">
        <v>160</v>
      </c>
      <c r="J13" s="93" t="s">
        <v>161</v>
      </c>
      <c r="K13" s="78" t="s">
        <v>162</v>
      </c>
      <c r="L13" s="71" t="s">
        <v>137</v>
      </c>
      <c r="M13" s="98">
        <v>7</v>
      </c>
      <c r="N13" s="98" t="s">
        <v>42</v>
      </c>
      <c r="O13" s="98">
        <v>492</v>
      </c>
      <c r="P13" s="116">
        <f>M13*H13*0.25%</f>
        <v>4252500000</v>
      </c>
      <c r="Q13" s="117">
        <f>P13</f>
        <v>4252500000</v>
      </c>
      <c r="R13" s="118">
        <v>43814533</v>
      </c>
    </row>
    <row r="14" spans="1:18" ht="27" x14ac:dyDescent="0.25">
      <c r="A14" s="86" t="s">
        <v>151</v>
      </c>
      <c r="B14" s="59">
        <v>1400020858001</v>
      </c>
      <c r="C14" s="59" t="s">
        <v>141</v>
      </c>
      <c r="D14" s="61">
        <v>1000000</v>
      </c>
      <c r="E14" s="61" t="s">
        <v>44</v>
      </c>
      <c r="F14" s="62" t="s">
        <v>133</v>
      </c>
      <c r="G14" s="58">
        <v>75300</v>
      </c>
      <c r="H14" s="61">
        <f>G14*D14</f>
        <v>75300000000</v>
      </c>
      <c r="I14" s="59" t="s">
        <v>147</v>
      </c>
      <c r="J14" s="87" t="s">
        <v>148</v>
      </c>
      <c r="K14" s="75" t="s">
        <v>152</v>
      </c>
      <c r="L14" s="59" t="s">
        <v>137</v>
      </c>
      <c r="M14" s="95">
        <v>7</v>
      </c>
      <c r="N14" s="95" t="s">
        <v>42</v>
      </c>
      <c r="O14" s="95">
        <v>484</v>
      </c>
      <c r="P14" s="107">
        <f>M14*H14*0.25%</f>
        <v>1317750000</v>
      </c>
      <c r="Q14" s="108">
        <f>SUM(P14:P18)</f>
        <v>6146838250</v>
      </c>
      <c r="R14" s="109">
        <v>4905664</v>
      </c>
    </row>
    <row r="15" spans="1:18" ht="27" x14ac:dyDescent="0.25">
      <c r="A15" s="88" t="s">
        <v>151</v>
      </c>
      <c r="B15" s="60">
        <v>1400020862001</v>
      </c>
      <c r="C15" s="60" t="s">
        <v>141</v>
      </c>
      <c r="D15" s="63">
        <v>1000000</v>
      </c>
      <c r="E15" s="63" t="s">
        <v>38</v>
      </c>
      <c r="F15" s="64" t="s">
        <v>133</v>
      </c>
      <c r="G15" s="65">
        <v>62400</v>
      </c>
      <c r="H15" s="63">
        <f>G15*D15</f>
        <v>62400000000</v>
      </c>
      <c r="I15" s="60" t="s">
        <v>147</v>
      </c>
      <c r="J15" s="89" t="s">
        <v>148</v>
      </c>
      <c r="K15" s="76" t="s">
        <v>153</v>
      </c>
      <c r="L15" s="60" t="s">
        <v>137</v>
      </c>
      <c r="M15" s="96">
        <v>4</v>
      </c>
      <c r="N15" s="96" t="s">
        <v>42</v>
      </c>
      <c r="O15" s="96">
        <v>484</v>
      </c>
      <c r="P15" s="110">
        <f>M15*H15*0.25%</f>
        <v>624000000</v>
      </c>
      <c r="Q15" s="111"/>
      <c r="R15" s="112"/>
    </row>
    <row r="16" spans="1:18" ht="27" x14ac:dyDescent="0.25">
      <c r="A16" s="88" t="s">
        <v>151</v>
      </c>
      <c r="B16" s="60">
        <v>1400085983001</v>
      </c>
      <c r="C16" s="60" t="s">
        <v>163</v>
      </c>
      <c r="D16" s="63">
        <v>1000000</v>
      </c>
      <c r="E16" s="63" t="s">
        <v>38</v>
      </c>
      <c r="F16" s="64" t="s">
        <v>133</v>
      </c>
      <c r="G16" s="65">
        <v>69094</v>
      </c>
      <c r="H16" s="63">
        <f>G16*D16</f>
        <v>69094000000</v>
      </c>
      <c r="I16" s="60" t="s">
        <v>165</v>
      </c>
      <c r="J16" s="89" t="s">
        <v>166</v>
      </c>
      <c r="K16" s="76" t="s">
        <v>166</v>
      </c>
      <c r="L16" s="60" t="s">
        <v>137</v>
      </c>
      <c r="M16" s="96">
        <v>10</v>
      </c>
      <c r="N16" s="96" t="s">
        <v>42</v>
      </c>
      <c r="O16" s="96">
        <v>505</v>
      </c>
      <c r="P16" s="110">
        <f>M16*H16*0.25%</f>
        <v>1727350000</v>
      </c>
      <c r="Q16" s="111"/>
      <c r="R16" s="112"/>
    </row>
    <row r="17" spans="1:18" ht="27" x14ac:dyDescent="0.25">
      <c r="A17" s="88" t="s">
        <v>151</v>
      </c>
      <c r="B17" s="60">
        <v>1400113340001</v>
      </c>
      <c r="C17" s="60" t="s">
        <v>180</v>
      </c>
      <c r="D17" s="63">
        <v>500000</v>
      </c>
      <c r="E17" s="63" t="s">
        <v>181</v>
      </c>
      <c r="F17" s="64" t="s">
        <v>133</v>
      </c>
      <c r="G17" s="65">
        <v>84709</v>
      </c>
      <c r="H17" s="63">
        <f>G17*D17</f>
        <v>42354500000</v>
      </c>
      <c r="I17" s="60" t="s">
        <v>182</v>
      </c>
      <c r="J17" s="89" t="s">
        <v>183</v>
      </c>
      <c r="K17" s="76" t="s">
        <v>179</v>
      </c>
      <c r="L17" s="60" t="s">
        <v>137</v>
      </c>
      <c r="M17" s="96">
        <v>9</v>
      </c>
      <c r="N17" s="96" t="s">
        <v>42</v>
      </c>
      <c r="O17" s="96">
        <v>514</v>
      </c>
      <c r="P17" s="110">
        <f>M17*H17*0.25%</f>
        <v>952976250</v>
      </c>
      <c r="Q17" s="111"/>
      <c r="R17" s="112"/>
    </row>
    <row r="18" spans="1:18" ht="27.75" thickBot="1" x14ac:dyDescent="0.3">
      <c r="A18" s="90" t="s">
        <v>151</v>
      </c>
      <c r="B18" s="67">
        <v>1400113341001</v>
      </c>
      <c r="C18" s="67" t="s">
        <v>180</v>
      </c>
      <c r="D18" s="69">
        <v>800000</v>
      </c>
      <c r="E18" s="69" t="s">
        <v>181</v>
      </c>
      <c r="F18" s="70" t="s">
        <v>133</v>
      </c>
      <c r="G18" s="68">
        <v>84709</v>
      </c>
      <c r="H18" s="69">
        <f>G18*D18</f>
        <v>67767200000</v>
      </c>
      <c r="I18" s="67" t="s">
        <v>182</v>
      </c>
      <c r="J18" s="91" t="s">
        <v>183</v>
      </c>
      <c r="K18" s="77" t="s">
        <v>184</v>
      </c>
      <c r="L18" s="67" t="s">
        <v>137</v>
      </c>
      <c r="M18" s="97">
        <v>9</v>
      </c>
      <c r="N18" s="97" t="s">
        <v>42</v>
      </c>
      <c r="O18" s="97">
        <v>514</v>
      </c>
      <c r="P18" s="113">
        <f>M18*H18*0.25%</f>
        <v>1524762000</v>
      </c>
      <c r="Q18" s="114"/>
      <c r="R18" s="115"/>
    </row>
    <row r="19" spans="1:18" ht="27.75" thickBot="1" x14ac:dyDescent="0.3">
      <c r="A19" s="92" t="s">
        <v>150</v>
      </c>
      <c r="B19" s="71">
        <v>1400020860001</v>
      </c>
      <c r="C19" s="71" t="s">
        <v>141</v>
      </c>
      <c r="D19" s="73">
        <v>1000000</v>
      </c>
      <c r="E19" s="73" t="s">
        <v>38</v>
      </c>
      <c r="F19" s="74" t="s">
        <v>133</v>
      </c>
      <c r="G19" s="72">
        <v>62400</v>
      </c>
      <c r="H19" s="73">
        <f>G19*D19</f>
        <v>62400000000</v>
      </c>
      <c r="I19" s="71" t="s">
        <v>147</v>
      </c>
      <c r="J19" s="93" t="s">
        <v>148</v>
      </c>
      <c r="K19" s="78" t="s">
        <v>149</v>
      </c>
      <c r="L19" s="71" t="s">
        <v>137</v>
      </c>
      <c r="M19" s="98">
        <v>9</v>
      </c>
      <c r="N19" s="98" t="s">
        <v>42</v>
      </c>
      <c r="O19" s="98">
        <v>482</v>
      </c>
      <c r="P19" s="116">
        <f>M19*H19*0.25%</f>
        <v>1404000000</v>
      </c>
      <c r="Q19" s="117">
        <f>P19</f>
        <v>1404000000</v>
      </c>
      <c r="R19" s="118">
        <v>999800</v>
      </c>
    </row>
    <row r="20" spans="1:18" ht="27" x14ac:dyDescent="0.25">
      <c r="A20" s="86" t="s">
        <v>139</v>
      </c>
      <c r="B20" s="59">
        <v>1400011902001</v>
      </c>
      <c r="C20" s="59" t="s">
        <v>138</v>
      </c>
      <c r="D20" s="61">
        <v>1000000</v>
      </c>
      <c r="E20" s="61" t="s">
        <v>38</v>
      </c>
      <c r="F20" s="62" t="s">
        <v>133</v>
      </c>
      <c r="G20" s="58">
        <v>66819</v>
      </c>
      <c r="H20" s="61">
        <f>G20*D20</f>
        <v>66819000000</v>
      </c>
      <c r="I20" s="59" t="s">
        <v>140</v>
      </c>
      <c r="J20" s="87" t="s">
        <v>141</v>
      </c>
      <c r="K20" s="75" t="s">
        <v>142</v>
      </c>
      <c r="L20" s="59" t="s">
        <v>137</v>
      </c>
      <c r="M20" s="95">
        <v>8</v>
      </c>
      <c r="N20" s="95" t="s">
        <v>42</v>
      </c>
      <c r="O20" s="95">
        <v>476</v>
      </c>
      <c r="P20" s="107">
        <f>M20*H20*0.25%</f>
        <v>1336380000</v>
      </c>
      <c r="Q20" s="108">
        <f>SUM(P20:P22)</f>
        <v>4724880000</v>
      </c>
      <c r="R20" s="109">
        <v>5997114</v>
      </c>
    </row>
    <row r="21" spans="1:18" ht="27" x14ac:dyDescent="0.25">
      <c r="A21" s="88" t="s">
        <v>139</v>
      </c>
      <c r="B21" s="60">
        <v>1400020854001</v>
      </c>
      <c r="C21" s="60" t="s">
        <v>141</v>
      </c>
      <c r="D21" s="63">
        <v>1000000</v>
      </c>
      <c r="E21" s="63" t="s">
        <v>44</v>
      </c>
      <c r="F21" s="64" t="s">
        <v>133</v>
      </c>
      <c r="G21" s="65">
        <v>75300</v>
      </c>
      <c r="H21" s="63">
        <f>G21*D21</f>
        <v>75300000000</v>
      </c>
      <c r="I21" s="60" t="s">
        <v>147</v>
      </c>
      <c r="J21" s="89" t="s">
        <v>148</v>
      </c>
      <c r="K21" s="76" t="s">
        <v>149</v>
      </c>
      <c r="L21" s="60" t="s">
        <v>137</v>
      </c>
      <c r="M21" s="96">
        <v>9</v>
      </c>
      <c r="N21" s="96" t="s">
        <v>42</v>
      </c>
      <c r="O21" s="96">
        <v>482</v>
      </c>
      <c r="P21" s="110">
        <f>M21*H21*0.25%</f>
        <v>1694250000</v>
      </c>
      <c r="Q21" s="111"/>
      <c r="R21" s="112"/>
    </row>
    <row r="22" spans="1:18" ht="27.75" thickBot="1" x14ac:dyDescent="0.3">
      <c r="A22" s="90" t="s">
        <v>139</v>
      </c>
      <c r="B22" s="67">
        <v>1400020855001</v>
      </c>
      <c r="C22" s="67" t="s">
        <v>141</v>
      </c>
      <c r="D22" s="69">
        <v>1000000</v>
      </c>
      <c r="E22" s="69" t="s">
        <v>44</v>
      </c>
      <c r="F22" s="70" t="s">
        <v>133</v>
      </c>
      <c r="G22" s="68">
        <v>75300</v>
      </c>
      <c r="H22" s="69">
        <f>G22*D22</f>
        <v>75300000000</v>
      </c>
      <c r="I22" s="67" t="s">
        <v>147</v>
      </c>
      <c r="J22" s="91" t="s">
        <v>148</v>
      </c>
      <c r="K22" s="77" t="s">
        <v>149</v>
      </c>
      <c r="L22" s="67" t="s">
        <v>137</v>
      </c>
      <c r="M22" s="97">
        <v>9</v>
      </c>
      <c r="N22" s="97" t="s">
        <v>42</v>
      </c>
      <c r="O22" s="97">
        <v>482</v>
      </c>
      <c r="P22" s="113">
        <f>M22*H22*0.25%</f>
        <v>1694250000</v>
      </c>
      <c r="Q22" s="114"/>
      <c r="R22" s="115"/>
    </row>
    <row r="23" spans="1:18" ht="27" x14ac:dyDescent="0.25">
      <c r="A23" s="86" t="s">
        <v>154</v>
      </c>
      <c r="B23" s="59">
        <v>1400031443001</v>
      </c>
      <c r="C23" s="59" t="s">
        <v>152</v>
      </c>
      <c r="D23" s="61">
        <v>3000000</v>
      </c>
      <c r="E23" s="61" t="s">
        <v>26</v>
      </c>
      <c r="F23" s="62" t="s">
        <v>133</v>
      </c>
      <c r="G23" s="58">
        <v>62438</v>
      </c>
      <c r="H23" s="61">
        <f>G23*D23</f>
        <v>187314000000</v>
      </c>
      <c r="I23" s="59" t="s">
        <v>155</v>
      </c>
      <c r="J23" s="87" t="s">
        <v>156</v>
      </c>
      <c r="K23" s="75" t="s">
        <v>157</v>
      </c>
      <c r="L23" s="59" t="s">
        <v>137</v>
      </c>
      <c r="M23" s="95">
        <v>3</v>
      </c>
      <c r="N23" s="95" t="s">
        <v>42</v>
      </c>
      <c r="O23" s="95">
        <v>488</v>
      </c>
      <c r="P23" s="107">
        <f>M23*H23*0.25%</f>
        <v>1404855000</v>
      </c>
      <c r="Q23" s="108">
        <f>SUM(P23:P26)</f>
        <v>14596787500</v>
      </c>
      <c r="R23" s="109">
        <v>168648636</v>
      </c>
    </row>
    <row r="24" spans="1:18" ht="27" x14ac:dyDescent="0.25">
      <c r="A24" s="88" t="s">
        <v>154</v>
      </c>
      <c r="B24" s="60">
        <v>1400108625001</v>
      </c>
      <c r="C24" s="60" t="s">
        <v>166</v>
      </c>
      <c r="D24" s="63">
        <v>4500000</v>
      </c>
      <c r="E24" s="63" t="s">
        <v>38</v>
      </c>
      <c r="F24" s="64" t="s">
        <v>133</v>
      </c>
      <c r="G24" s="65">
        <v>80266</v>
      </c>
      <c r="H24" s="63">
        <f>G24*D24</f>
        <v>361197000000</v>
      </c>
      <c r="I24" s="60" t="s">
        <v>178</v>
      </c>
      <c r="J24" s="89" t="s">
        <v>179</v>
      </c>
      <c r="K24" s="76" t="s">
        <v>177</v>
      </c>
      <c r="L24" s="60" t="s">
        <v>137</v>
      </c>
      <c r="M24" s="96">
        <v>1</v>
      </c>
      <c r="N24" s="96" t="s">
        <v>42</v>
      </c>
      <c r="O24" s="96">
        <v>511</v>
      </c>
      <c r="P24" s="110">
        <f>M24*H24*0.25%</f>
        <v>902992500</v>
      </c>
      <c r="Q24" s="111"/>
      <c r="R24" s="112"/>
    </row>
    <row r="25" spans="1:18" ht="27" x14ac:dyDescent="0.25">
      <c r="A25" s="88" t="s">
        <v>154</v>
      </c>
      <c r="B25" s="60">
        <v>1400124407001</v>
      </c>
      <c r="C25" s="60" t="s">
        <v>178</v>
      </c>
      <c r="D25" s="63">
        <v>2000000</v>
      </c>
      <c r="E25" s="63" t="s">
        <v>44</v>
      </c>
      <c r="F25" s="64" t="s">
        <v>133</v>
      </c>
      <c r="G25" s="65">
        <v>110900</v>
      </c>
      <c r="H25" s="63">
        <f>G25*D25</f>
        <v>221800000000</v>
      </c>
      <c r="I25" s="60" t="s">
        <v>189</v>
      </c>
      <c r="J25" s="89" t="s">
        <v>188</v>
      </c>
      <c r="K25" s="76" t="s">
        <v>188</v>
      </c>
      <c r="L25" s="60" t="s">
        <v>137</v>
      </c>
      <c r="M25" s="96">
        <v>10</v>
      </c>
      <c r="N25" s="96" t="s">
        <v>42</v>
      </c>
      <c r="O25" s="96">
        <v>518</v>
      </c>
      <c r="P25" s="110">
        <f>M25*H25*0.25%</f>
        <v>5545000000</v>
      </c>
      <c r="Q25" s="111"/>
      <c r="R25" s="112"/>
    </row>
    <row r="26" spans="1:18" ht="27.75" thickBot="1" x14ac:dyDescent="0.3">
      <c r="A26" s="90" t="s">
        <v>154</v>
      </c>
      <c r="B26" s="67">
        <v>1400129268001</v>
      </c>
      <c r="C26" s="67" t="s">
        <v>182</v>
      </c>
      <c r="D26" s="69">
        <v>3000000</v>
      </c>
      <c r="E26" s="69" t="s">
        <v>44</v>
      </c>
      <c r="F26" s="70" t="s">
        <v>185</v>
      </c>
      <c r="G26" s="68">
        <v>112399</v>
      </c>
      <c r="H26" s="69">
        <f>G26*D26</f>
        <v>337197000000</v>
      </c>
      <c r="I26" s="67" t="s">
        <v>186</v>
      </c>
      <c r="J26" s="91" t="s">
        <v>187</v>
      </c>
      <c r="K26" s="77" t="s">
        <v>188</v>
      </c>
      <c r="L26" s="67" t="s">
        <v>137</v>
      </c>
      <c r="M26" s="97">
        <v>8</v>
      </c>
      <c r="N26" s="97" t="s">
        <v>42</v>
      </c>
      <c r="O26" s="97">
        <v>518</v>
      </c>
      <c r="P26" s="113">
        <f>M26*H26*0.25%</f>
        <v>6743940000</v>
      </c>
      <c r="Q26" s="114"/>
      <c r="R26" s="115"/>
    </row>
    <row r="27" spans="1:18" ht="30" thickBot="1" x14ac:dyDescent="0.3">
      <c r="A27" s="104" t="s">
        <v>125</v>
      </c>
      <c r="B27" s="105"/>
      <c r="C27" s="105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6"/>
      <c r="P27" s="116">
        <f>SUM(P3:P26)</f>
        <v>39244752000</v>
      </c>
      <c r="Q27" s="117">
        <f t="shared" ref="Q27:R27" si="0">SUM(Q3:Q26)</f>
        <v>39244752000</v>
      </c>
      <c r="R27" s="118">
        <f t="shared" si="0"/>
        <v>324800986</v>
      </c>
    </row>
  </sheetData>
  <autoFilter ref="O2:P26" xr:uid="{A17D6AA1-6748-45EF-A988-9E2B444082D5}"/>
  <mergeCells count="10">
    <mergeCell ref="A27:O27"/>
    <mergeCell ref="A1:R1"/>
    <mergeCell ref="Q3:Q8"/>
    <mergeCell ref="Q14:Q18"/>
    <mergeCell ref="Q20:Q22"/>
    <mergeCell ref="Q23:Q26"/>
    <mergeCell ref="R3:R8"/>
    <mergeCell ref="R14:R18"/>
    <mergeCell ref="R20:R22"/>
    <mergeCell ref="R23:R26"/>
  </mergeCells>
  <printOptions horizontalCentered="1" verticalCentered="1"/>
  <pageMargins left="0" right="0" top="0" bottom="0" header="0" footer="0"/>
  <pageSetup paperSize="9" scale="5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AE0B9-3476-4C7F-96BB-662D226F0129}">
  <dimension ref="A1:B28"/>
  <sheetViews>
    <sheetView rightToLeft="1" workbookViewId="0">
      <selection activeCell="F11" sqref="F11"/>
    </sheetView>
  </sheetViews>
  <sheetFormatPr defaultRowHeight="15" x14ac:dyDescent="0.25"/>
  <cols>
    <col min="1" max="1" width="33.140625" style="102" bestFit="1" customWidth="1"/>
    <col min="2" max="2" width="18.42578125" style="103" bestFit="1" customWidth="1"/>
    <col min="3" max="16384" width="9.140625" style="102"/>
  </cols>
  <sheetData>
    <row r="1" spans="1:2" x14ac:dyDescent="0.25">
      <c r="A1" s="100" t="s">
        <v>193</v>
      </c>
      <c r="B1" s="101" t="s">
        <v>194</v>
      </c>
    </row>
    <row r="2" spans="1:2" x14ac:dyDescent="0.25">
      <c r="A2" s="100" t="s">
        <v>195</v>
      </c>
      <c r="B2" s="101">
        <v>2497140</v>
      </c>
    </row>
    <row r="3" spans="1:2" x14ac:dyDescent="0.25">
      <c r="A3" s="100" t="s">
        <v>24</v>
      </c>
      <c r="B3" s="101">
        <v>6463139</v>
      </c>
    </row>
    <row r="4" spans="1:2" x14ac:dyDescent="0.25">
      <c r="A4" s="100" t="s">
        <v>196</v>
      </c>
      <c r="B4" s="101">
        <v>11095224</v>
      </c>
    </row>
    <row r="5" spans="1:2" x14ac:dyDescent="0.25">
      <c r="A5" s="100" t="s">
        <v>197</v>
      </c>
      <c r="B5" s="101">
        <v>2990210</v>
      </c>
    </row>
    <row r="6" spans="1:2" x14ac:dyDescent="0.25">
      <c r="A6" s="100" t="s">
        <v>198</v>
      </c>
      <c r="B6" s="101">
        <v>476730</v>
      </c>
    </row>
    <row r="7" spans="1:2" x14ac:dyDescent="0.25">
      <c r="A7" s="100" t="s">
        <v>199</v>
      </c>
      <c r="B7" s="101">
        <v>285660</v>
      </c>
    </row>
    <row r="8" spans="1:2" x14ac:dyDescent="0.25">
      <c r="A8" s="100" t="s">
        <v>36</v>
      </c>
      <c r="B8" s="101">
        <v>69325794</v>
      </c>
    </row>
    <row r="9" spans="1:2" x14ac:dyDescent="0.25">
      <c r="A9" s="100" t="s">
        <v>200</v>
      </c>
      <c r="B9" s="101">
        <v>74289823</v>
      </c>
    </row>
    <row r="10" spans="1:2" x14ac:dyDescent="0.25">
      <c r="A10" s="100" t="s">
        <v>201</v>
      </c>
      <c r="B10" s="101">
        <v>3624850</v>
      </c>
    </row>
    <row r="11" spans="1:2" x14ac:dyDescent="0.25">
      <c r="A11" s="100" t="s">
        <v>202</v>
      </c>
      <c r="B11" s="101">
        <v>28372875</v>
      </c>
    </row>
    <row r="12" spans="1:2" x14ac:dyDescent="0.25">
      <c r="A12" s="100" t="s">
        <v>136</v>
      </c>
      <c r="B12" s="101">
        <v>89500</v>
      </c>
    </row>
    <row r="13" spans="1:2" x14ac:dyDescent="0.25">
      <c r="A13" s="100" t="s">
        <v>203</v>
      </c>
      <c r="B13" s="101">
        <v>499670</v>
      </c>
    </row>
    <row r="14" spans="1:2" x14ac:dyDescent="0.25">
      <c r="A14" s="100" t="s">
        <v>204</v>
      </c>
      <c r="B14" s="101">
        <v>5996663</v>
      </c>
    </row>
    <row r="15" spans="1:2" x14ac:dyDescent="0.25">
      <c r="A15" s="100" t="s">
        <v>205</v>
      </c>
      <c r="B15" s="101">
        <v>2647070</v>
      </c>
    </row>
    <row r="16" spans="1:2" x14ac:dyDescent="0.25">
      <c r="A16" s="100" t="s">
        <v>206</v>
      </c>
      <c r="B16" s="101">
        <v>991391</v>
      </c>
    </row>
    <row r="17" spans="1:2" x14ac:dyDescent="0.25">
      <c r="A17" s="100" t="s">
        <v>207</v>
      </c>
      <c r="B17" s="101">
        <v>146890</v>
      </c>
    </row>
    <row r="18" spans="1:2" x14ac:dyDescent="0.25">
      <c r="A18" s="100" t="s">
        <v>80</v>
      </c>
      <c r="B18" s="101">
        <v>5999122</v>
      </c>
    </row>
    <row r="19" spans="1:2" x14ac:dyDescent="0.25">
      <c r="A19" s="100" t="s">
        <v>208</v>
      </c>
      <c r="B19" s="101">
        <v>107178703</v>
      </c>
    </row>
    <row r="20" spans="1:2" x14ac:dyDescent="0.25">
      <c r="A20" s="100" t="s">
        <v>209</v>
      </c>
      <c r="B20" s="101">
        <v>1499443</v>
      </c>
    </row>
    <row r="21" spans="1:2" x14ac:dyDescent="0.25">
      <c r="A21" s="100" t="s">
        <v>159</v>
      </c>
      <c r="B21" s="101">
        <v>43814533</v>
      </c>
    </row>
    <row r="22" spans="1:2" x14ac:dyDescent="0.25">
      <c r="A22" s="100" t="s">
        <v>151</v>
      </c>
      <c r="B22" s="101">
        <v>4905664</v>
      </c>
    </row>
    <row r="23" spans="1:2" x14ac:dyDescent="0.25">
      <c r="A23" s="100" t="s">
        <v>150</v>
      </c>
      <c r="B23" s="101">
        <v>999800</v>
      </c>
    </row>
    <row r="24" spans="1:2" x14ac:dyDescent="0.25">
      <c r="A24" s="100" t="s">
        <v>210</v>
      </c>
      <c r="B24" s="101">
        <v>19746850</v>
      </c>
    </row>
    <row r="25" spans="1:2" x14ac:dyDescent="0.25">
      <c r="A25" s="100" t="s">
        <v>139</v>
      </c>
      <c r="B25" s="101">
        <v>5997114</v>
      </c>
    </row>
    <row r="26" spans="1:2" x14ac:dyDescent="0.25">
      <c r="A26" s="100" t="s">
        <v>211</v>
      </c>
      <c r="B26" s="101">
        <v>299170</v>
      </c>
    </row>
    <row r="27" spans="1:2" x14ac:dyDescent="0.25">
      <c r="A27" s="100" t="s">
        <v>115</v>
      </c>
      <c r="B27" s="101">
        <v>168648636</v>
      </c>
    </row>
    <row r="28" spans="1:2" x14ac:dyDescent="0.25">
      <c r="A28" s="100" t="s">
        <v>212</v>
      </c>
      <c r="B28" s="101">
        <v>568881664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BDC76-79E9-4B9B-9C60-10C8194D4DAD}">
  <sheetPr>
    <pageSetUpPr fitToPage="1"/>
  </sheetPr>
  <dimension ref="A1:U50"/>
  <sheetViews>
    <sheetView rightToLeft="1" zoomScale="48" zoomScaleNormal="48" workbookViewId="0">
      <selection activeCell="C19" sqref="C19"/>
    </sheetView>
  </sheetViews>
  <sheetFormatPr defaultRowHeight="15" x14ac:dyDescent="0.25"/>
  <cols>
    <col min="1" max="1" width="13" style="1" customWidth="1"/>
    <col min="2" max="2" width="18.42578125" style="1" bestFit="1" customWidth="1"/>
    <col min="3" max="3" width="28.85546875" style="1" customWidth="1"/>
    <col min="4" max="4" width="7" style="1" customWidth="1"/>
    <col min="5" max="5" width="17.140625" style="1" customWidth="1"/>
    <col min="6" max="6" width="11.5703125" style="1" customWidth="1"/>
    <col min="7" max="7" width="12.28515625" style="1" customWidth="1"/>
    <col min="8" max="8" width="14.140625" style="1" bestFit="1" customWidth="1"/>
    <col min="9" max="9" width="23.42578125" style="1" bestFit="1" customWidth="1"/>
    <col min="10" max="10" width="14.42578125" style="1" customWidth="1"/>
    <col min="11" max="11" width="12.85546875" style="1" customWidth="1"/>
    <col min="12" max="12" width="11" style="1" customWidth="1"/>
    <col min="13" max="13" width="19.42578125" style="1" customWidth="1"/>
    <col min="14" max="14" width="15.5703125" style="1" customWidth="1"/>
    <col min="15" max="15" width="15.85546875" style="1" customWidth="1"/>
    <col min="16" max="16" width="10" style="1" customWidth="1"/>
    <col min="17" max="17" width="23.42578125" style="1" bestFit="1" customWidth="1"/>
    <col min="18" max="18" width="22.140625" style="1" bestFit="1" customWidth="1"/>
    <col min="19" max="19" width="22.28515625" style="1" customWidth="1"/>
    <col min="20" max="20" width="19.140625" style="1" customWidth="1"/>
    <col min="21" max="21" width="18.42578125" style="1" customWidth="1"/>
    <col min="22" max="16384" width="9.140625" style="1"/>
  </cols>
  <sheetData>
    <row r="1" spans="1:21" ht="33" thickBot="1" x14ac:dyDescent="0.3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</row>
    <row r="2" spans="1:21" ht="47.25" thickBot="1" x14ac:dyDescent="0.3">
      <c r="A2" s="2" t="s">
        <v>1</v>
      </c>
      <c r="B2" s="2" t="s">
        <v>2</v>
      </c>
      <c r="C2" s="3" t="s">
        <v>3</v>
      </c>
      <c r="D2" s="2" t="s">
        <v>4</v>
      </c>
      <c r="E2" s="4" t="s">
        <v>5</v>
      </c>
      <c r="F2" s="2" t="s">
        <v>6</v>
      </c>
      <c r="G2" s="2" t="s">
        <v>7</v>
      </c>
      <c r="H2" s="5" t="s">
        <v>8</v>
      </c>
      <c r="I2" s="6" t="s">
        <v>9</v>
      </c>
      <c r="J2" s="2" t="s">
        <v>10</v>
      </c>
      <c r="K2" s="2" t="s">
        <v>11</v>
      </c>
      <c r="L2" s="2" t="s">
        <v>12</v>
      </c>
      <c r="M2" s="7" t="s">
        <v>13</v>
      </c>
      <c r="N2" s="6" t="s">
        <v>14</v>
      </c>
      <c r="O2" s="2" t="s">
        <v>15</v>
      </c>
      <c r="P2" s="8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7" t="s">
        <v>21</v>
      </c>
    </row>
    <row r="3" spans="1:21" ht="27" x14ac:dyDescent="0.25">
      <c r="A3" s="9" t="s">
        <v>22</v>
      </c>
      <c r="B3" s="9" t="s">
        <v>23</v>
      </c>
      <c r="C3" s="10" t="s">
        <v>24</v>
      </c>
      <c r="D3" s="9">
        <v>99</v>
      </c>
      <c r="E3" s="9">
        <v>1399810523001</v>
      </c>
      <c r="F3" s="9" t="s">
        <v>25</v>
      </c>
      <c r="G3" s="11" t="s">
        <v>26</v>
      </c>
      <c r="H3" s="12">
        <v>37500</v>
      </c>
      <c r="I3" s="13">
        <v>131250000000</v>
      </c>
      <c r="J3" s="9" t="s">
        <v>27</v>
      </c>
      <c r="K3" s="9" t="s">
        <v>28</v>
      </c>
      <c r="L3" s="9" t="s">
        <v>29</v>
      </c>
      <c r="M3" s="9" t="s">
        <v>30</v>
      </c>
      <c r="N3" s="13">
        <v>3500000</v>
      </c>
      <c r="O3" s="9" t="s">
        <v>31</v>
      </c>
      <c r="P3" s="14">
        <v>10</v>
      </c>
      <c r="Q3" s="15">
        <v>3281250000</v>
      </c>
      <c r="R3" s="44">
        <f>SUM(Q3:Q4)</f>
        <v>5625562500</v>
      </c>
      <c r="S3" s="47">
        <v>73695477</v>
      </c>
      <c r="T3" s="44">
        <v>6463139</v>
      </c>
      <c r="U3" s="50"/>
    </row>
    <row r="4" spans="1:21" ht="27.75" thickBot="1" x14ac:dyDescent="0.3">
      <c r="A4" s="16" t="s">
        <v>22</v>
      </c>
      <c r="B4" s="16" t="s">
        <v>23</v>
      </c>
      <c r="C4" s="17" t="s">
        <v>24</v>
      </c>
      <c r="D4" s="16">
        <v>99</v>
      </c>
      <c r="E4" s="16">
        <v>1399815350001</v>
      </c>
      <c r="F4" s="16" t="s">
        <v>32</v>
      </c>
      <c r="G4" s="18" t="s">
        <v>26</v>
      </c>
      <c r="H4" s="19">
        <v>37509</v>
      </c>
      <c r="I4" s="20">
        <v>93772500000</v>
      </c>
      <c r="J4" s="16" t="s">
        <v>33</v>
      </c>
      <c r="K4" s="16" t="s">
        <v>33</v>
      </c>
      <c r="L4" s="16" t="s">
        <v>34</v>
      </c>
      <c r="M4" s="19" t="s">
        <v>34</v>
      </c>
      <c r="N4" s="20">
        <v>2500000</v>
      </c>
      <c r="O4" s="16" t="s">
        <v>35</v>
      </c>
      <c r="P4" s="21">
        <v>10</v>
      </c>
      <c r="Q4" s="22">
        <v>2344312500</v>
      </c>
      <c r="R4" s="46"/>
      <c r="S4" s="49"/>
      <c r="T4" s="46"/>
      <c r="U4" s="52"/>
    </row>
    <row r="5" spans="1:21" ht="27" x14ac:dyDescent="0.25">
      <c r="A5" s="9">
        <v>402</v>
      </c>
      <c r="B5" s="9" t="s">
        <v>23</v>
      </c>
      <c r="C5" s="10" t="s">
        <v>36</v>
      </c>
      <c r="D5" s="9">
        <v>98</v>
      </c>
      <c r="E5" s="9">
        <v>1398760967001</v>
      </c>
      <c r="F5" s="9" t="s">
        <v>37</v>
      </c>
      <c r="G5" s="11" t="s">
        <v>38</v>
      </c>
      <c r="H5" s="12">
        <v>28152</v>
      </c>
      <c r="I5" s="13">
        <v>56304000000</v>
      </c>
      <c r="J5" s="9" t="s">
        <v>39</v>
      </c>
      <c r="K5" s="9" t="s">
        <v>40</v>
      </c>
      <c r="L5" s="9" t="s">
        <v>41</v>
      </c>
      <c r="M5" s="9" t="s">
        <v>30</v>
      </c>
      <c r="N5" s="13">
        <v>2000000</v>
      </c>
      <c r="O5" s="9" t="s">
        <v>31</v>
      </c>
      <c r="P5" s="14">
        <v>10</v>
      </c>
      <c r="Q5" s="15">
        <v>1407600000</v>
      </c>
      <c r="R5" s="44">
        <f>SUM(Q5:Q17)</f>
        <v>15091326300</v>
      </c>
      <c r="S5" s="47">
        <v>46302201</v>
      </c>
      <c r="T5" s="44">
        <v>69325794</v>
      </c>
      <c r="U5" s="50"/>
    </row>
    <row r="6" spans="1:21" ht="27" x14ac:dyDescent="0.25">
      <c r="A6" s="23">
        <v>402</v>
      </c>
      <c r="B6" s="23" t="s">
        <v>23</v>
      </c>
      <c r="C6" s="24" t="s">
        <v>36</v>
      </c>
      <c r="D6" s="23">
        <v>98</v>
      </c>
      <c r="E6" s="23">
        <v>1398760968001</v>
      </c>
      <c r="F6" s="23" t="s">
        <v>37</v>
      </c>
      <c r="G6" s="25" t="s">
        <v>38</v>
      </c>
      <c r="H6" s="26">
        <v>28079</v>
      </c>
      <c r="I6" s="27">
        <v>56158000000</v>
      </c>
      <c r="J6" s="23" t="s">
        <v>39</v>
      </c>
      <c r="K6" s="23" t="s">
        <v>40</v>
      </c>
      <c r="L6" s="23" t="s">
        <v>41</v>
      </c>
      <c r="M6" s="23" t="s">
        <v>30</v>
      </c>
      <c r="N6" s="27">
        <v>2000000</v>
      </c>
      <c r="O6" s="23" t="s">
        <v>31</v>
      </c>
      <c r="P6" s="28">
        <v>10</v>
      </c>
      <c r="Q6" s="29">
        <v>1403950000</v>
      </c>
      <c r="R6" s="45"/>
      <c r="S6" s="48"/>
      <c r="T6" s="45"/>
      <c r="U6" s="51"/>
    </row>
    <row r="7" spans="1:21" ht="27" x14ac:dyDescent="0.25">
      <c r="A7" s="23">
        <v>402</v>
      </c>
      <c r="B7" s="23" t="s">
        <v>42</v>
      </c>
      <c r="C7" s="24" t="s">
        <v>36</v>
      </c>
      <c r="D7" s="23">
        <v>98</v>
      </c>
      <c r="E7" s="23">
        <v>1398765967001</v>
      </c>
      <c r="F7" s="23" t="s">
        <v>43</v>
      </c>
      <c r="G7" s="25" t="s">
        <v>44</v>
      </c>
      <c r="H7" s="26">
        <v>37000</v>
      </c>
      <c r="I7" s="27">
        <v>74000000000</v>
      </c>
      <c r="J7" s="23" t="s">
        <v>45</v>
      </c>
      <c r="K7" s="23" t="s">
        <v>46</v>
      </c>
      <c r="L7" s="23" t="s">
        <v>47</v>
      </c>
      <c r="M7" s="23" t="s">
        <v>48</v>
      </c>
      <c r="N7" s="27">
        <v>2000000</v>
      </c>
      <c r="O7" s="23" t="s">
        <v>35</v>
      </c>
      <c r="P7" s="28">
        <v>9</v>
      </c>
      <c r="Q7" s="29">
        <v>1665000000</v>
      </c>
      <c r="R7" s="45"/>
      <c r="S7" s="48"/>
      <c r="T7" s="45"/>
      <c r="U7" s="51"/>
    </row>
    <row r="8" spans="1:21" ht="27" x14ac:dyDescent="0.25">
      <c r="A8" s="23">
        <v>402</v>
      </c>
      <c r="B8" s="23" t="s">
        <v>42</v>
      </c>
      <c r="C8" s="24" t="s">
        <v>36</v>
      </c>
      <c r="D8" s="23">
        <v>98</v>
      </c>
      <c r="E8" s="23">
        <v>1398765968001</v>
      </c>
      <c r="F8" s="23" t="s">
        <v>43</v>
      </c>
      <c r="G8" s="25" t="s">
        <v>44</v>
      </c>
      <c r="H8" s="26">
        <v>37000</v>
      </c>
      <c r="I8" s="27">
        <v>92500000000</v>
      </c>
      <c r="J8" s="23" t="s">
        <v>45</v>
      </c>
      <c r="K8" s="23" t="s">
        <v>46</v>
      </c>
      <c r="L8" s="23" t="s">
        <v>47</v>
      </c>
      <c r="M8" s="23" t="s">
        <v>49</v>
      </c>
      <c r="N8" s="27">
        <v>2500000</v>
      </c>
      <c r="O8" s="23" t="s">
        <v>35</v>
      </c>
      <c r="P8" s="28">
        <v>9</v>
      </c>
      <c r="Q8" s="29">
        <v>2081250000</v>
      </c>
      <c r="R8" s="45"/>
      <c r="S8" s="48"/>
      <c r="T8" s="45"/>
      <c r="U8" s="51"/>
    </row>
    <row r="9" spans="1:21" ht="27" x14ac:dyDescent="0.25">
      <c r="A9" s="23">
        <v>402</v>
      </c>
      <c r="B9" s="23" t="s">
        <v>42</v>
      </c>
      <c r="C9" s="24" t="s">
        <v>36</v>
      </c>
      <c r="D9" s="23">
        <v>98</v>
      </c>
      <c r="E9" s="23">
        <v>1398766287001</v>
      </c>
      <c r="F9" s="23" t="s">
        <v>40</v>
      </c>
      <c r="G9" s="25" t="s">
        <v>38</v>
      </c>
      <c r="H9" s="26">
        <v>28000</v>
      </c>
      <c r="I9" s="27">
        <v>56000000000</v>
      </c>
      <c r="J9" s="23" t="s">
        <v>41</v>
      </c>
      <c r="K9" s="23" t="s">
        <v>50</v>
      </c>
      <c r="L9" s="23" t="s">
        <v>51</v>
      </c>
      <c r="M9" s="23" t="s">
        <v>52</v>
      </c>
      <c r="N9" s="27">
        <v>2000000</v>
      </c>
      <c r="O9" s="23" t="s">
        <v>35</v>
      </c>
      <c r="P9" s="28">
        <v>3</v>
      </c>
      <c r="Q9" s="29">
        <v>420000000</v>
      </c>
      <c r="R9" s="45"/>
      <c r="S9" s="48"/>
      <c r="T9" s="45"/>
      <c r="U9" s="51"/>
    </row>
    <row r="10" spans="1:21" ht="27" x14ac:dyDescent="0.25">
      <c r="A10" s="23">
        <v>402</v>
      </c>
      <c r="B10" s="23" t="s">
        <v>42</v>
      </c>
      <c r="C10" s="24" t="s">
        <v>36</v>
      </c>
      <c r="D10" s="23">
        <v>98</v>
      </c>
      <c r="E10" s="23">
        <v>1398766288001</v>
      </c>
      <c r="F10" s="23" t="s">
        <v>40</v>
      </c>
      <c r="G10" s="25" t="s">
        <v>38</v>
      </c>
      <c r="H10" s="26">
        <v>28000</v>
      </c>
      <c r="I10" s="27">
        <v>56000000000</v>
      </c>
      <c r="J10" s="23" t="s">
        <v>41</v>
      </c>
      <c r="K10" s="23" t="s">
        <v>50</v>
      </c>
      <c r="L10" s="23" t="s">
        <v>53</v>
      </c>
      <c r="M10" s="23" t="s">
        <v>54</v>
      </c>
      <c r="N10" s="27">
        <v>2000000</v>
      </c>
      <c r="O10" s="23" t="s">
        <v>35</v>
      </c>
      <c r="P10" s="28">
        <v>10</v>
      </c>
      <c r="Q10" s="29">
        <v>1400000000</v>
      </c>
      <c r="R10" s="45"/>
      <c r="S10" s="48"/>
      <c r="T10" s="45"/>
      <c r="U10" s="51"/>
    </row>
    <row r="11" spans="1:21" ht="27" x14ac:dyDescent="0.25">
      <c r="A11" s="23">
        <v>428</v>
      </c>
      <c r="B11" s="23" t="s">
        <v>42</v>
      </c>
      <c r="C11" s="24" t="s">
        <v>36</v>
      </c>
      <c r="D11" s="23">
        <v>99</v>
      </c>
      <c r="E11" s="23">
        <v>1399815519001</v>
      </c>
      <c r="F11" s="23" t="s">
        <v>55</v>
      </c>
      <c r="G11" s="25" t="s">
        <v>38</v>
      </c>
      <c r="H11" s="26">
        <v>35481</v>
      </c>
      <c r="I11" s="27">
        <v>177405000000</v>
      </c>
      <c r="J11" s="23" t="s">
        <v>56</v>
      </c>
      <c r="K11" s="23" t="s">
        <v>57</v>
      </c>
      <c r="L11" s="23" t="s">
        <v>58</v>
      </c>
      <c r="M11" s="23" t="s">
        <v>59</v>
      </c>
      <c r="N11" s="27">
        <v>5000000</v>
      </c>
      <c r="O11" s="23" t="s">
        <v>35</v>
      </c>
      <c r="P11" s="28">
        <v>1</v>
      </c>
      <c r="Q11" s="29">
        <v>443512500</v>
      </c>
      <c r="R11" s="45"/>
      <c r="S11" s="48"/>
      <c r="T11" s="45"/>
      <c r="U11" s="51"/>
    </row>
    <row r="12" spans="1:21" ht="27" x14ac:dyDescent="0.25">
      <c r="A12" s="23" t="s">
        <v>60</v>
      </c>
      <c r="B12" s="23" t="s">
        <v>23</v>
      </c>
      <c r="C12" s="24" t="s">
        <v>36</v>
      </c>
      <c r="D12" s="23">
        <v>99</v>
      </c>
      <c r="E12" s="23">
        <v>1399821556001</v>
      </c>
      <c r="F12" s="23" t="s">
        <v>59</v>
      </c>
      <c r="G12" s="25" t="s">
        <v>38</v>
      </c>
      <c r="H12" s="26">
        <v>38095</v>
      </c>
      <c r="I12" s="27">
        <v>190475000000</v>
      </c>
      <c r="J12" s="26" t="s">
        <v>61</v>
      </c>
      <c r="K12" s="23" t="s">
        <v>62</v>
      </c>
      <c r="L12" s="23" t="s">
        <v>63</v>
      </c>
      <c r="M12" s="23" t="s">
        <v>64</v>
      </c>
      <c r="N12" s="27">
        <v>5000000</v>
      </c>
      <c r="O12" s="23" t="s">
        <v>35</v>
      </c>
      <c r="P12" s="28">
        <v>8</v>
      </c>
      <c r="Q12" s="29">
        <v>3809500000</v>
      </c>
      <c r="R12" s="45"/>
      <c r="S12" s="48"/>
      <c r="T12" s="45"/>
      <c r="U12" s="51"/>
    </row>
    <row r="13" spans="1:21" ht="27" x14ac:dyDescent="0.25">
      <c r="A13" s="23" t="s">
        <v>65</v>
      </c>
      <c r="B13" s="23" t="s">
        <v>23</v>
      </c>
      <c r="C13" s="24" t="s">
        <v>36</v>
      </c>
      <c r="D13" s="23">
        <v>99</v>
      </c>
      <c r="E13" s="23">
        <v>1399873122001</v>
      </c>
      <c r="F13" s="23" t="s">
        <v>66</v>
      </c>
      <c r="G13" s="25" t="s">
        <v>38</v>
      </c>
      <c r="H13" s="26">
        <v>61669</v>
      </c>
      <c r="I13" s="27">
        <v>4933520000</v>
      </c>
      <c r="J13" s="23" t="s">
        <v>67</v>
      </c>
      <c r="K13" s="23" t="s">
        <v>68</v>
      </c>
      <c r="L13" s="23" t="s">
        <v>69</v>
      </c>
      <c r="M13" s="23" t="s">
        <v>70</v>
      </c>
      <c r="N13" s="27">
        <v>80000</v>
      </c>
      <c r="O13" s="23" t="s">
        <v>35</v>
      </c>
      <c r="P13" s="28">
        <v>1</v>
      </c>
      <c r="Q13" s="29">
        <v>12333800</v>
      </c>
      <c r="R13" s="45"/>
      <c r="S13" s="48"/>
      <c r="T13" s="45"/>
      <c r="U13" s="51"/>
    </row>
    <row r="14" spans="1:21" ht="27" x14ac:dyDescent="0.25">
      <c r="A14" s="23" t="s">
        <v>65</v>
      </c>
      <c r="B14" s="23" t="s">
        <v>23</v>
      </c>
      <c r="C14" s="24" t="s">
        <v>36</v>
      </c>
      <c r="D14" s="23">
        <v>99</v>
      </c>
      <c r="E14" s="23">
        <v>1399873123001</v>
      </c>
      <c r="F14" s="23" t="s">
        <v>66</v>
      </c>
      <c r="G14" s="25" t="s">
        <v>38</v>
      </c>
      <c r="H14" s="26">
        <v>61769</v>
      </c>
      <c r="I14" s="27">
        <v>92653500000</v>
      </c>
      <c r="J14" s="23" t="s">
        <v>67</v>
      </c>
      <c r="K14" s="23" t="s">
        <v>68</v>
      </c>
      <c r="L14" s="23" t="s">
        <v>69</v>
      </c>
      <c r="M14" s="23" t="s">
        <v>70</v>
      </c>
      <c r="N14" s="27">
        <v>1500000</v>
      </c>
      <c r="O14" s="23" t="s">
        <v>35</v>
      </c>
      <c r="P14" s="28">
        <v>1</v>
      </c>
      <c r="Q14" s="29">
        <v>231633750</v>
      </c>
      <c r="R14" s="45"/>
      <c r="S14" s="48"/>
      <c r="T14" s="45"/>
      <c r="U14" s="51"/>
    </row>
    <row r="15" spans="1:21" ht="27" x14ac:dyDescent="0.25">
      <c r="A15" s="23" t="s">
        <v>65</v>
      </c>
      <c r="B15" s="23" t="s">
        <v>23</v>
      </c>
      <c r="C15" s="24" t="s">
        <v>36</v>
      </c>
      <c r="D15" s="23">
        <v>99</v>
      </c>
      <c r="E15" s="23">
        <v>1399873124001</v>
      </c>
      <c r="F15" s="23" t="s">
        <v>66</v>
      </c>
      <c r="G15" s="25" t="s">
        <v>38</v>
      </c>
      <c r="H15" s="26">
        <v>61879</v>
      </c>
      <c r="I15" s="27">
        <v>92818500000</v>
      </c>
      <c r="J15" s="23" t="s">
        <v>67</v>
      </c>
      <c r="K15" s="23" t="s">
        <v>68</v>
      </c>
      <c r="L15" s="23" t="s">
        <v>69</v>
      </c>
      <c r="M15" s="23" t="s">
        <v>70</v>
      </c>
      <c r="N15" s="27">
        <v>1500000</v>
      </c>
      <c r="O15" s="23" t="s">
        <v>35</v>
      </c>
      <c r="P15" s="28">
        <v>1</v>
      </c>
      <c r="Q15" s="29">
        <v>232046250</v>
      </c>
      <c r="R15" s="45"/>
      <c r="S15" s="48"/>
      <c r="T15" s="45"/>
      <c r="U15" s="51"/>
    </row>
    <row r="16" spans="1:21" ht="27" x14ac:dyDescent="0.25">
      <c r="A16" s="23">
        <v>461</v>
      </c>
      <c r="B16" s="23" t="s">
        <v>42</v>
      </c>
      <c r="C16" s="24" t="s">
        <v>36</v>
      </c>
      <c r="D16" s="23">
        <v>99</v>
      </c>
      <c r="E16" s="23">
        <v>1399875626001</v>
      </c>
      <c r="F16" s="23" t="s">
        <v>67</v>
      </c>
      <c r="G16" s="25" t="s">
        <v>44</v>
      </c>
      <c r="H16" s="26">
        <v>75600</v>
      </c>
      <c r="I16" s="27">
        <v>113400000000</v>
      </c>
      <c r="J16" s="23" t="s">
        <v>71</v>
      </c>
      <c r="K16" s="23" t="s">
        <v>71</v>
      </c>
      <c r="L16" s="23" t="s">
        <v>72</v>
      </c>
      <c r="M16" s="23" t="s">
        <v>73</v>
      </c>
      <c r="N16" s="27">
        <v>1500000</v>
      </c>
      <c r="O16" s="23" t="s">
        <v>35</v>
      </c>
      <c r="P16" s="28">
        <v>2</v>
      </c>
      <c r="Q16" s="29">
        <v>567000000</v>
      </c>
      <c r="R16" s="45"/>
      <c r="S16" s="48"/>
      <c r="T16" s="45"/>
      <c r="U16" s="51"/>
    </row>
    <row r="17" spans="1:21" ht="27.75" thickBot="1" x14ac:dyDescent="0.3">
      <c r="A17" s="16">
        <v>461</v>
      </c>
      <c r="B17" s="16" t="s">
        <v>42</v>
      </c>
      <c r="C17" s="17" t="s">
        <v>36</v>
      </c>
      <c r="D17" s="16">
        <v>99</v>
      </c>
      <c r="E17" s="16">
        <v>1399875625001</v>
      </c>
      <c r="F17" s="16" t="s">
        <v>67</v>
      </c>
      <c r="G17" s="18" t="s">
        <v>44</v>
      </c>
      <c r="H17" s="19">
        <v>75600</v>
      </c>
      <c r="I17" s="20">
        <v>113400000000</v>
      </c>
      <c r="J17" s="16" t="s">
        <v>71</v>
      </c>
      <c r="K17" s="16" t="s">
        <v>71</v>
      </c>
      <c r="L17" s="16" t="s">
        <v>72</v>
      </c>
      <c r="M17" s="16" t="s">
        <v>73</v>
      </c>
      <c r="N17" s="20">
        <v>1500000</v>
      </c>
      <c r="O17" s="16" t="s">
        <v>35</v>
      </c>
      <c r="P17" s="21">
        <v>10</v>
      </c>
      <c r="Q17" s="22">
        <v>1417500000</v>
      </c>
      <c r="R17" s="46"/>
      <c r="S17" s="49"/>
      <c r="T17" s="46"/>
      <c r="U17" s="52"/>
    </row>
    <row r="18" spans="1:21" ht="30" thickBot="1" x14ac:dyDescent="0.3">
      <c r="A18" s="30">
        <v>438</v>
      </c>
      <c r="B18" s="30" t="s">
        <v>42</v>
      </c>
      <c r="C18" s="31" t="s">
        <v>74</v>
      </c>
      <c r="D18" s="30">
        <v>99</v>
      </c>
      <c r="E18" s="30">
        <v>1399835220001</v>
      </c>
      <c r="F18" s="30" t="s">
        <v>75</v>
      </c>
      <c r="G18" s="32" t="s">
        <v>26</v>
      </c>
      <c r="H18" s="33">
        <v>42750</v>
      </c>
      <c r="I18" s="34">
        <v>128250000000</v>
      </c>
      <c r="J18" s="30" t="s">
        <v>76</v>
      </c>
      <c r="K18" s="30" t="s">
        <v>77</v>
      </c>
      <c r="L18" s="30" t="s">
        <v>78</v>
      </c>
      <c r="M18" s="30" t="s">
        <v>79</v>
      </c>
      <c r="N18" s="34">
        <v>3000000</v>
      </c>
      <c r="O18" s="30" t="s">
        <v>35</v>
      </c>
      <c r="P18" s="35">
        <v>1</v>
      </c>
      <c r="Q18" s="36">
        <v>320625000</v>
      </c>
      <c r="R18" s="37">
        <f>Q18</f>
        <v>320625000</v>
      </c>
      <c r="S18" s="37">
        <v>46175683</v>
      </c>
      <c r="T18" s="37">
        <v>0</v>
      </c>
      <c r="U18" s="32"/>
    </row>
    <row r="19" spans="1:21" ht="39.75" customHeight="1" x14ac:dyDescent="0.25">
      <c r="A19" s="9">
        <v>436</v>
      </c>
      <c r="B19" s="9" t="s">
        <v>42</v>
      </c>
      <c r="C19" s="10" t="s">
        <v>80</v>
      </c>
      <c r="D19" s="9">
        <v>99</v>
      </c>
      <c r="E19" s="9">
        <v>1399829922001</v>
      </c>
      <c r="F19" s="9" t="s">
        <v>81</v>
      </c>
      <c r="G19" s="11" t="s">
        <v>44</v>
      </c>
      <c r="H19" s="12">
        <v>51500</v>
      </c>
      <c r="I19" s="13">
        <v>180250000000</v>
      </c>
      <c r="J19" s="9" t="s">
        <v>63</v>
      </c>
      <c r="K19" s="9" t="s">
        <v>82</v>
      </c>
      <c r="L19" s="9" t="s">
        <v>83</v>
      </c>
      <c r="M19" s="9" t="s">
        <v>84</v>
      </c>
      <c r="N19" s="13">
        <v>3500000</v>
      </c>
      <c r="O19" s="9" t="s">
        <v>35</v>
      </c>
      <c r="P19" s="14">
        <v>1</v>
      </c>
      <c r="Q19" s="15">
        <v>450625000</v>
      </c>
      <c r="R19" s="44">
        <f>SUM(Q19:Q20)</f>
        <v>643750000</v>
      </c>
      <c r="S19" s="47">
        <v>43257483</v>
      </c>
      <c r="T19" s="44">
        <v>5999122</v>
      </c>
      <c r="U19" s="50"/>
    </row>
    <row r="20" spans="1:21" ht="33.75" customHeight="1" thickBot="1" x14ac:dyDescent="0.3">
      <c r="A20" s="16">
        <v>436</v>
      </c>
      <c r="B20" s="16" t="s">
        <v>42</v>
      </c>
      <c r="C20" s="17" t="s">
        <v>80</v>
      </c>
      <c r="D20" s="16">
        <v>99</v>
      </c>
      <c r="E20" s="16">
        <v>1399829923001</v>
      </c>
      <c r="F20" s="16" t="s">
        <v>81</v>
      </c>
      <c r="G20" s="18" t="s">
        <v>44</v>
      </c>
      <c r="H20" s="19">
        <v>51500</v>
      </c>
      <c r="I20" s="20">
        <v>77250000000</v>
      </c>
      <c r="J20" s="16" t="s">
        <v>63</v>
      </c>
      <c r="K20" s="16" t="s">
        <v>82</v>
      </c>
      <c r="L20" s="16" t="s">
        <v>83</v>
      </c>
      <c r="M20" s="16" t="s">
        <v>84</v>
      </c>
      <c r="N20" s="20">
        <v>1500000</v>
      </c>
      <c r="O20" s="16" t="s">
        <v>35</v>
      </c>
      <c r="P20" s="21">
        <v>1</v>
      </c>
      <c r="Q20" s="22">
        <v>193125000</v>
      </c>
      <c r="R20" s="46"/>
      <c r="S20" s="49"/>
      <c r="T20" s="46"/>
      <c r="U20" s="52"/>
    </row>
    <row r="21" spans="1:21" ht="32.25" customHeight="1" x14ac:dyDescent="0.25">
      <c r="A21" s="9" t="s">
        <v>85</v>
      </c>
      <c r="B21" s="9" t="s">
        <v>86</v>
      </c>
      <c r="C21" s="10" t="s">
        <v>87</v>
      </c>
      <c r="D21" s="9">
        <v>99</v>
      </c>
      <c r="E21" s="9">
        <v>1399787490001</v>
      </c>
      <c r="F21" s="9" t="s">
        <v>88</v>
      </c>
      <c r="G21" s="11" t="s">
        <v>38</v>
      </c>
      <c r="H21" s="12">
        <v>17677</v>
      </c>
      <c r="I21" s="13">
        <v>88385000000</v>
      </c>
      <c r="J21" s="9" t="s">
        <v>89</v>
      </c>
      <c r="K21" s="9" t="s">
        <v>90</v>
      </c>
      <c r="L21" s="9" t="s">
        <v>91</v>
      </c>
      <c r="M21" s="9" t="s">
        <v>92</v>
      </c>
      <c r="N21" s="13">
        <v>5000000</v>
      </c>
      <c r="O21" s="9" t="s">
        <v>35</v>
      </c>
      <c r="P21" s="14">
        <v>1</v>
      </c>
      <c r="Q21" s="15">
        <v>220962500</v>
      </c>
      <c r="R21" s="44">
        <f>SUM(Q21:Q22)</f>
        <v>696887500</v>
      </c>
      <c r="S21" s="47">
        <v>13152280</v>
      </c>
      <c r="T21" s="44">
        <v>0</v>
      </c>
      <c r="U21" s="11"/>
    </row>
    <row r="22" spans="1:21" ht="47.25" thickBot="1" x14ac:dyDescent="0.3">
      <c r="A22" s="16"/>
      <c r="B22" s="16" t="s">
        <v>86</v>
      </c>
      <c r="C22" s="17" t="s">
        <v>87</v>
      </c>
      <c r="D22" s="16">
        <v>99</v>
      </c>
      <c r="E22" s="16">
        <v>1399821554001</v>
      </c>
      <c r="F22" s="16" t="s">
        <v>59</v>
      </c>
      <c r="G22" s="18" t="s">
        <v>38</v>
      </c>
      <c r="H22" s="19">
        <v>38074</v>
      </c>
      <c r="I22" s="20">
        <v>190370000000</v>
      </c>
      <c r="J22" s="19" t="s">
        <v>61</v>
      </c>
      <c r="K22" s="16" t="s">
        <v>62</v>
      </c>
      <c r="L22" s="16" t="s">
        <v>63</v>
      </c>
      <c r="M22" s="16" t="s">
        <v>93</v>
      </c>
      <c r="N22" s="20">
        <v>5000000</v>
      </c>
      <c r="O22" s="16" t="s">
        <v>35</v>
      </c>
      <c r="P22" s="21">
        <v>1</v>
      </c>
      <c r="Q22" s="22">
        <v>475925000</v>
      </c>
      <c r="R22" s="46"/>
      <c r="S22" s="49"/>
      <c r="T22" s="46"/>
      <c r="U22" s="38" t="s">
        <v>94</v>
      </c>
    </row>
    <row r="23" spans="1:21" ht="29.25" customHeight="1" thickBot="1" x14ac:dyDescent="0.3">
      <c r="A23" s="30" t="s">
        <v>85</v>
      </c>
      <c r="B23" s="30" t="s">
        <v>86</v>
      </c>
      <c r="C23" s="31" t="s">
        <v>95</v>
      </c>
      <c r="D23" s="30">
        <v>99</v>
      </c>
      <c r="E23" s="30">
        <v>1399818111001</v>
      </c>
      <c r="F23" s="30" t="s">
        <v>56</v>
      </c>
      <c r="G23" s="32" t="s">
        <v>38</v>
      </c>
      <c r="H23" s="33"/>
      <c r="I23" s="34"/>
      <c r="J23" s="30"/>
      <c r="K23" s="30"/>
      <c r="L23" s="30"/>
      <c r="M23" s="30" t="s">
        <v>30</v>
      </c>
      <c r="N23" s="34">
        <v>50000</v>
      </c>
      <c r="O23" s="30" t="s">
        <v>31</v>
      </c>
      <c r="P23" s="35">
        <v>10</v>
      </c>
      <c r="Q23" s="36">
        <v>46250000</v>
      </c>
      <c r="R23" s="37">
        <f>Q23</f>
        <v>46250000</v>
      </c>
      <c r="S23" s="37">
        <v>0</v>
      </c>
      <c r="T23" s="37">
        <v>0</v>
      </c>
      <c r="U23" s="32" t="s">
        <v>96</v>
      </c>
    </row>
    <row r="24" spans="1:21" ht="29.25" customHeight="1" thickBot="1" x14ac:dyDescent="0.3">
      <c r="A24" s="30" t="s">
        <v>85</v>
      </c>
      <c r="B24" s="30" t="s">
        <v>86</v>
      </c>
      <c r="C24" s="31" t="s">
        <v>97</v>
      </c>
      <c r="D24" s="30">
        <v>99</v>
      </c>
      <c r="E24" s="30">
        <v>1399829881001</v>
      </c>
      <c r="F24" s="30" t="s">
        <v>81</v>
      </c>
      <c r="G24" s="32" t="s">
        <v>38</v>
      </c>
      <c r="H24" s="33"/>
      <c r="I24" s="34"/>
      <c r="J24" s="30"/>
      <c r="K24" s="30"/>
      <c r="L24" s="30"/>
      <c r="M24" s="30" t="s">
        <v>30</v>
      </c>
      <c r="N24" s="34"/>
      <c r="O24" s="30" t="s">
        <v>31</v>
      </c>
      <c r="P24" s="35">
        <v>10</v>
      </c>
      <c r="Q24" s="36">
        <v>103880000</v>
      </c>
      <c r="R24" s="37">
        <f>Q24</f>
        <v>103880000</v>
      </c>
      <c r="S24" s="37">
        <v>0</v>
      </c>
      <c r="T24" s="37">
        <v>0</v>
      </c>
      <c r="U24" s="32" t="s">
        <v>96</v>
      </c>
    </row>
    <row r="25" spans="1:21" ht="29.25" customHeight="1" x14ac:dyDescent="0.25">
      <c r="A25" s="9">
        <v>456</v>
      </c>
      <c r="B25" s="9" t="s">
        <v>42</v>
      </c>
      <c r="C25" s="10" t="s">
        <v>98</v>
      </c>
      <c r="D25" s="9">
        <v>99</v>
      </c>
      <c r="E25" s="9">
        <v>1399864312001</v>
      </c>
      <c r="F25" s="9" t="s">
        <v>99</v>
      </c>
      <c r="G25" s="11" t="s">
        <v>38</v>
      </c>
      <c r="H25" s="12">
        <v>59935</v>
      </c>
      <c r="I25" s="13">
        <v>11987000000</v>
      </c>
      <c r="J25" s="9" t="s">
        <v>100</v>
      </c>
      <c r="K25" s="9" t="s">
        <v>101</v>
      </c>
      <c r="L25" s="9" t="s">
        <v>102</v>
      </c>
      <c r="M25" s="9" t="s">
        <v>30</v>
      </c>
      <c r="N25" s="13">
        <v>200000</v>
      </c>
      <c r="O25" s="9" t="s">
        <v>31</v>
      </c>
      <c r="P25" s="14">
        <v>10</v>
      </c>
      <c r="Q25" s="15">
        <v>299675000</v>
      </c>
      <c r="R25" s="44">
        <f>SUM(Q25:Q29)</f>
        <v>1325240600</v>
      </c>
      <c r="S25" s="47">
        <v>0</v>
      </c>
      <c r="T25" s="44">
        <v>0</v>
      </c>
      <c r="U25" s="11"/>
    </row>
    <row r="26" spans="1:21" ht="29.25" customHeight="1" x14ac:dyDescent="0.25">
      <c r="A26" s="23">
        <v>456</v>
      </c>
      <c r="B26" s="23" t="s">
        <v>42</v>
      </c>
      <c r="C26" s="24" t="s">
        <v>98</v>
      </c>
      <c r="D26" s="23">
        <v>99</v>
      </c>
      <c r="E26" s="23">
        <v>1399864313001</v>
      </c>
      <c r="F26" s="23" t="s">
        <v>99</v>
      </c>
      <c r="G26" s="25" t="s">
        <v>38</v>
      </c>
      <c r="H26" s="26">
        <v>59935</v>
      </c>
      <c r="I26" s="27">
        <v>11987000000</v>
      </c>
      <c r="J26" s="23" t="s">
        <v>100</v>
      </c>
      <c r="K26" s="23" t="s">
        <v>101</v>
      </c>
      <c r="L26" s="23" t="s">
        <v>102</v>
      </c>
      <c r="M26" s="23" t="s">
        <v>30</v>
      </c>
      <c r="N26" s="27">
        <v>200000</v>
      </c>
      <c r="O26" s="23" t="s">
        <v>31</v>
      </c>
      <c r="P26" s="28">
        <v>10</v>
      </c>
      <c r="Q26" s="29">
        <v>299675000</v>
      </c>
      <c r="R26" s="45"/>
      <c r="S26" s="48"/>
      <c r="T26" s="45"/>
      <c r="U26" s="25"/>
    </row>
    <row r="27" spans="1:21" ht="29.25" customHeight="1" x14ac:dyDescent="0.25">
      <c r="A27" s="23">
        <v>456</v>
      </c>
      <c r="B27" s="23" t="s">
        <v>42</v>
      </c>
      <c r="C27" s="24" t="s">
        <v>98</v>
      </c>
      <c r="D27" s="23">
        <v>99</v>
      </c>
      <c r="E27" s="23">
        <v>1399864314001</v>
      </c>
      <c r="F27" s="23" t="s">
        <v>99</v>
      </c>
      <c r="G27" s="25" t="s">
        <v>38</v>
      </c>
      <c r="H27" s="26">
        <v>59935</v>
      </c>
      <c r="I27" s="27">
        <v>11987000000</v>
      </c>
      <c r="J27" s="23" t="s">
        <v>100</v>
      </c>
      <c r="K27" s="23" t="s">
        <v>101</v>
      </c>
      <c r="L27" s="23" t="s">
        <v>102</v>
      </c>
      <c r="M27" s="23" t="s">
        <v>30</v>
      </c>
      <c r="N27" s="27">
        <v>200000</v>
      </c>
      <c r="O27" s="23" t="s">
        <v>31</v>
      </c>
      <c r="P27" s="28">
        <v>10</v>
      </c>
      <c r="Q27" s="29">
        <v>299675000</v>
      </c>
      <c r="R27" s="45"/>
      <c r="S27" s="48"/>
      <c r="T27" s="45"/>
      <c r="U27" s="25"/>
    </row>
    <row r="28" spans="1:21" ht="29.25" customHeight="1" x14ac:dyDescent="0.25">
      <c r="A28" s="23">
        <v>456</v>
      </c>
      <c r="B28" s="23" t="s">
        <v>42</v>
      </c>
      <c r="C28" s="24" t="s">
        <v>98</v>
      </c>
      <c r="D28" s="23">
        <v>99</v>
      </c>
      <c r="E28" s="23">
        <v>1399864315001</v>
      </c>
      <c r="F28" s="23" t="s">
        <v>99</v>
      </c>
      <c r="G28" s="25" t="s">
        <v>38</v>
      </c>
      <c r="H28" s="26">
        <v>59935</v>
      </c>
      <c r="I28" s="27">
        <v>4794800000</v>
      </c>
      <c r="J28" s="23" t="s">
        <v>100</v>
      </c>
      <c r="K28" s="23" t="s">
        <v>101</v>
      </c>
      <c r="L28" s="23" t="s">
        <v>102</v>
      </c>
      <c r="M28" s="23" t="s">
        <v>30</v>
      </c>
      <c r="N28" s="27">
        <v>80000</v>
      </c>
      <c r="O28" s="23" t="s">
        <v>31</v>
      </c>
      <c r="P28" s="28">
        <v>10</v>
      </c>
      <c r="Q28" s="29">
        <v>119870000</v>
      </c>
      <c r="R28" s="45"/>
      <c r="S28" s="48"/>
      <c r="T28" s="45"/>
      <c r="U28" s="25"/>
    </row>
    <row r="29" spans="1:21" ht="70.5" thickBot="1" x14ac:dyDescent="0.3">
      <c r="A29" s="16" t="s">
        <v>85</v>
      </c>
      <c r="B29" s="16" t="s">
        <v>86</v>
      </c>
      <c r="C29" s="17" t="s">
        <v>98</v>
      </c>
      <c r="D29" s="16">
        <v>99</v>
      </c>
      <c r="E29" s="16">
        <v>1399873125001</v>
      </c>
      <c r="F29" s="16" t="s">
        <v>66</v>
      </c>
      <c r="G29" s="18" t="s">
        <v>38</v>
      </c>
      <c r="H29" s="19">
        <v>61888</v>
      </c>
      <c r="I29" s="20">
        <v>13615360000</v>
      </c>
      <c r="J29" s="16" t="s">
        <v>67</v>
      </c>
      <c r="K29" s="16" t="s">
        <v>68</v>
      </c>
      <c r="L29" s="16" t="s">
        <v>69</v>
      </c>
      <c r="M29" s="16" t="s">
        <v>69</v>
      </c>
      <c r="N29" s="20">
        <v>220000</v>
      </c>
      <c r="O29" s="16" t="s">
        <v>35</v>
      </c>
      <c r="P29" s="21">
        <v>9</v>
      </c>
      <c r="Q29" s="22">
        <v>306345600</v>
      </c>
      <c r="R29" s="46"/>
      <c r="S29" s="49"/>
      <c r="T29" s="46"/>
      <c r="U29" s="18" t="s">
        <v>103</v>
      </c>
    </row>
    <row r="30" spans="1:21" ht="27" x14ac:dyDescent="0.25">
      <c r="A30" s="9">
        <v>402</v>
      </c>
      <c r="B30" s="9" t="s">
        <v>42</v>
      </c>
      <c r="C30" s="10" t="s">
        <v>104</v>
      </c>
      <c r="D30" s="9">
        <v>98</v>
      </c>
      <c r="E30" s="9">
        <v>1398766598001</v>
      </c>
      <c r="F30" s="9" t="s">
        <v>105</v>
      </c>
      <c r="G30" s="11" t="s">
        <v>38</v>
      </c>
      <c r="H30" s="12">
        <v>28000</v>
      </c>
      <c r="I30" s="13">
        <v>28000000000</v>
      </c>
      <c r="J30" s="9" t="s">
        <v>106</v>
      </c>
      <c r="K30" s="9" t="s">
        <v>107</v>
      </c>
      <c r="L30" s="9" t="s">
        <v>108</v>
      </c>
      <c r="M30" s="9" t="s">
        <v>109</v>
      </c>
      <c r="N30" s="13">
        <v>1000000</v>
      </c>
      <c r="O30" s="9" t="s">
        <v>35</v>
      </c>
      <c r="P30" s="14">
        <v>1</v>
      </c>
      <c r="Q30" s="15">
        <v>70000000</v>
      </c>
      <c r="R30" s="44">
        <f>SUM(Q30:Q37)</f>
        <v>560000000</v>
      </c>
      <c r="S30" s="47">
        <v>21984500</v>
      </c>
      <c r="T30" s="44">
        <v>19746850</v>
      </c>
      <c r="U30" s="50"/>
    </row>
    <row r="31" spans="1:21" ht="27" x14ac:dyDescent="0.25">
      <c r="A31" s="23">
        <v>402</v>
      </c>
      <c r="B31" s="23" t="s">
        <v>42</v>
      </c>
      <c r="C31" s="24" t="s">
        <v>104</v>
      </c>
      <c r="D31" s="23">
        <v>98</v>
      </c>
      <c r="E31" s="23">
        <v>1398766599001</v>
      </c>
      <c r="F31" s="23" t="s">
        <v>105</v>
      </c>
      <c r="G31" s="25" t="s">
        <v>38</v>
      </c>
      <c r="H31" s="26">
        <v>28000</v>
      </c>
      <c r="I31" s="27">
        <v>28000000000</v>
      </c>
      <c r="J31" s="23" t="s">
        <v>106</v>
      </c>
      <c r="K31" s="23" t="s">
        <v>107</v>
      </c>
      <c r="L31" s="23" t="s">
        <v>108</v>
      </c>
      <c r="M31" s="23" t="s">
        <v>109</v>
      </c>
      <c r="N31" s="27">
        <v>1000000</v>
      </c>
      <c r="O31" s="23" t="s">
        <v>35</v>
      </c>
      <c r="P31" s="28">
        <v>1</v>
      </c>
      <c r="Q31" s="29">
        <v>70000000</v>
      </c>
      <c r="R31" s="45"/>
      <c r="S31" s="48"/>
      <c r="T31" s="45"/>
      <c r="U31" s="51"/>
    </row>
    <row r="32" spans="1:21" ht="27" x14ac:dyDescent="0.25">
      <c r="A32" s="23">
        <v>402</v>
      </c>
      <c r="B32" s="23" t="s">
        <v>42</v>
      </c>
      <c r="C32" s="24" t="s">
        <v>104</v>
      </c>
      <c r="D32" s="23">
        <v>98</v>
      </c>
      <c r="E32" s="23">
        <v>1398766600001</v>
      </c>
      <c r="F32" s="23" t="s">
        <v>105</v>
      </c>
      <c r="G32" s="25" t="s">
        <v>38</v>
      </c>
      <c r="H32" s="26">
        <v>28000</v>
      </c>
      <c r="I32" s="27">
        <v>28000000000</v>
      </c>
      <c r="J32" s="23" t="s">
        <v>106</v>
      </c>
      <c r="K32" s="23" t="s">
        <v>107</v>
      </c>
      <c r="L32" s="23" t="s">
        <v>108</v>
      </c>
      <c r="M32" s="23" t="s">
        <v>109</v>
      </c>
      <c r="N32" s="27">
        <v>1000000</v>
      </c>
      <c r="O32" s="23" t="s">
        <v>35</v>
      </c>
      <c r="P32" s="28">
        <v>1</v>
      </c>
      <c r="Q32" s="29">
        <v>70000000</v>
      </c>
      <c r="R32" s="45"/>
      <c r="S32" s="48"/>
      <c r="T32" s="45"/>
      <c r="U32" s="51"/>
    </row>
    <row r="33" spans="1:21" ht="27" x14ac:dyDescent="0.25">
      <c r="A33" s="23">
        <v>402</v>
      </c>
      <c r="B33" s="23" t="s">
        <v>42</v>
      </c>
      <c r="C33" s="24" t="s">
        <v>104</v>
      </c>
      <c r="D33" s="23">
        <v>98</v>
      </c>
      <c r="E33" s="23">
        <v>1398766601001</v>
      </c>
      <c r="F33" s="23" t="s">
        <v>105</v>
      </c>
      <c r="G33" s="25" t="s">
        <v>38</v>
      </c>
      <c r="H33" s="26">
        <v>28000</v>
      </c>
      <c r="I33" s="27">
        <v>28000000000</v>
      </c>
      <c r="J33" s="23" t="s">
        <v>106</v>
      </c>
      <c r="K33" s="23" t="s">
        <v>107</v>
      </c>
      <c r="L33" s="23" t="s">
        <v>108</v>
      </c>
      <c r="M33" s="23" t="s">
        <v>109</v>
      </c>
      <c r="N33" s="27">
        <v>1000000</v>
      </c>
      <c r="O33" s="23" t="s">
        <v>35</v>
      </c>
      <c r="P33" s="28">
        <v>1</v>
      </c>
      <c r="Q33" s="29">
        <v>70000000</v>
      </c>
      <c r="R33" s="45"/>
      <c r="S33" s="48"/>
      <c r="T33" s="45"/>
      <c r="U33" s="51"/>
    </row>
    <row r="34" spans="1:21" ht="27" x14ac:dyDescent="0.25">
      <c r="A34" s="23">
        <v>402</v>
      </c>
      <c r="B34" s="23" t="s">
        <v>42</v>
      </c>
      <c r="C34" s="24" t="s">
        <v>104</v>
      </c>
      <c r="D34" s="23">
        <v>98</v>
      </c>
      <c r="E34" s="23">
        <v>1398766602001</v>
      </c>
      <c r="F34" s="23" t="s">
        <v>105</v>
      </c>
      <c r="G34" s="25" t="s">
        <v>38</v>
      </c>
      <c r="H34" s="26">
        <v>28000</v>
      </c>
      <c r="I34" s="27">
        <v>28000000000</v>
      </c>
      <c r="J34" s="23" t="s">
        <v>106</v>
      </c>
      <c r="K34" s="23" t="s">
        <v>107</v>
      </c>
      <c r="L34" s="23" t="s">
        <v>108</v>
      </c>
      <c r="M34" s="23" t="s">
        <v>109</v>
      </c>
      <c r="N34" s="27">
        <v>1000000</v>
      </c>
      <c r="O34" s="23" t="s">
        <v>35</v>
      </c>
      <c r="P34" s="28">
        <v>1</v>
      </c>
      <c r="Q34" s="29">
        <v>70000000</v>
      </c>
      <c r="R34" s="45"/>
      <c r="S34" s="48"/>
      <c r="T34" s="45"/>
      <c r="U34" s="51"/>
    </row>
    <row r="35" spans="1:21" ht="27" x14ac:dyDescent="0.25">
      <c r="A35" s="23">
        <v>402</v>
      </c>
      <c r="B35" s="23" t="s">
        <v>42</v>
      </c>
      <c r="C35" s="24" t="s">
        <v>104</v>
      </c>
      <c r="D35" s="23">
        <v>98</v>
      </c>
      <c r="E35" s="23">
        <v>1398766603001</v>
      </c>
      <c r="F35" s="23" t="s">
        <v>105</v>
      </c>
      <c r="G35" s="25" t="s">
        <v>38</v>
      </c>
      <c r="H35" s="26">
        <v>28000</v>
      </c>
      <c r="I35" s="27">
        <v>28000000000</v>
      </c>
      <c r="J35" s="23" t="s">
        <v>106</v>
      </c>
      <c r="K35" s="23" t="s">
        <v>107</v>
      </c>
      <c r="L35" s="23" t="s">
        <v>108</v>
      </c>
      <c r="M35" s="23" t="s">
        <v>109</v>
      </c>
      <c r="N35" s="27">
        <v>1000000</v>
      </c>
      <c r="O35" s="23" t="s">
        <v>35</v>
      </c>
      <c r="P35" s="28">
        <v>1</v>
      </c>
      <c r="Q35" s="29">
        <v>70000000</v>
      </c>
      <c r="R35" s="45"/>
      <c r="S35" s="48"/>
      <c r="T35" s="45"/>
      <c r="U35" s="51"/>
    </row>
    <row r="36" spans="1:21" ht="27" x14ac:dyDescent="0.25">
      <c r="A36" s="23">
        <v>402</v>
      </c>
      <c r="B36" s="23" t="s">
        <v>42</v>
      </c>
      <c r="C36" s="24" t="s">
        <v>104</v>
      </c>
      <c r="D36" s="23">
        <v>98</v>
      </c>
      <c r="E36" s="23">
        <v>1398766604001</v>
      </c>
      <c r="F36" s="23" t="s">
        <v>105</v>
      </c>
      <c r="G36" s="25" t="s">
        <v>38</v>
      </c>
      <c r="H36" s="26">
        <v>28000</v>
      </c>
      <c r="I36" s="27">
        <v>28000000000</v>
      </c>
      <c r="J36" s="23" t="s">
        <v>106</v>
      </c>
      <c r="K36" s="23" t="s">
        <v>107</v>
      </c>
      <c r="L36" s="23" t="s">
        <v>108</v>
      </c>
      <c r="M36" s="23" t="s">
        <v>109</v>
      </c>
      <c r="N36" s="27">
        <v>1000000</v>
      </c>
      <c r="O36" s="23" t="s">
        <v>35</v>
      </c>
      <c r="P36" s="28">
        <v>1</v>
      </c>
      <c r="Q36" s="29">
        <v>70000000</v>
      </c>
      <c r="R36" s="45"/>
      <c r="S36" s="48"/>
      <c r="T36" s="45"/>
      <c r="U36" s="51"/>
    </row>
    <row r="37" spans="1:21" ht="27.75" thickBot="1" x14ac:dyDescent="0.3">
      <c r="A37" s="16">
        <v>402</v>
      </c>
      <c r="B37" s="16" t="s">
        <v>42</v>
      </c>
      <c r="C37" s="17" t="s">
        <v>104</v>
      </c>
      <c r="D37" s="16">
        <v>98</v>
      </c>
      <c r="E37" s="16">
        <v>1398766605001</v>
      </c>
      <c r="F37" s="16" t="s">
        <v>105</v>
      </c>
      <c r="G37" s="18" t="s">
        <v>38</v>
      </c>
      <c r="H37" s="19">
        <v>28000</v>
      </c>
      <c r="I37" s="20">
        <v>28000000000</v>
      </c>
      <c r="J37" s="16" t="s">
        <v>106</v>
      </c>
      <c r="K37" s="16" t="s">
        <v>107</v>
      </c>
      <c r="L37" s="16" t="s">
        <v>108</v>
      </c>
      <c r="M37" s="16" t="s">
        <v>109</v>
      </c>
      <c r="N37" s="20">
        <v>1000000</v>
      </c>
      <c r="O37" s="16" t="s">
        <v>35</v>
      </c>
      <c r="P37" s="21">
        <v>1</v>
      </c>
      <c r="Q37" s="22">
        <v>70000000</v>
      </c>
      <c r="R37" s="46"/>
      <c r="S37" s="49"/>
      <c r="T37" s="46"/>
      <c r="U37" s="52"/>
    </row>
    <row r="38" spans="1:21" ht="27" x14ac:dyDescent="0.25">
      <c r="A38" s="9">
        <v>444</v>
      </c>
      <c r="B38" s="9" t="s">
        <v>42</v>
      </c>
      <c r="C38" s="10" t="s">
        <v>110</v>
      </c>
      <c r="D38" s="9">
        <v>99</v>
      </c>
      <c r="E38" s="9">
        <v>1399841656001</v>
      </c>
      <c r="F38" s="9" t="s">
        <v>79</v>
      </c>
      <c r="G38" s="11" t="s">
        <v>38</v>
      </c>
      <c r="H38" s="12">
        <v>45299</v>
      </c>
      <c r="I38" s="13">
        <v>4529900000</v>
      </c>
      <c r="J38" s="9" t="s">
        <v>111</v>
      </c>
      <c r="K38" s="9" t="s">
        <v>112</v>
      </c>
      <c r="L38" s="9" t="s">
        <v>113</v>
      </c>
      <c r="M38" s="9" t="s">
        <v>114</v>
      </c>
      <c r="N38" s="13">
        <v>100000</v>
      </c>
      <c r="O38" s="9" t="s">
        <v>35</v>
      </c>
      <c r="P38" s="14">
        <v>10</v>
      </c>
      <c r="Q38" s="15">
        <v>113247500</v>
      </c>
      <c r="R38" s="44">
        <f>SUM(Q38:Q41)</f>
        <v>520938500</v>
      </c>
      <c r="S38" s="47">
        <v>2108880</v>
      </c>
      <c r="T38" s="44">
        <v>0</v>
      </c>
      <c r="U38" s="50"/>
    </row>
    <row r="39" spans="1:21" ht="27" x14ac:dyDescent="0.25">
      <c r="A39" s="23">
        <v>444</v>
      </c>
      <c r="B39" s="23" t="s">
        <v>42</v>
      </c>
      <c r="C39" s="24" t="s">
        <v>110</v>
      </c>
      <c r="D39" s="23">
        <v>99</v>
      </c>
      <c r="E39" s="23">
        <v>1399841656002</v>
      </c>
      <c r="F39" s="23" t="s">
        <v>79</v>
      </c>
      <c r="G39" s="25" t="s">
        <v>38</v>
      </c>
      <c r="H39" s="26">
        <v>45299</v>
      </c>
      <c r="I39" s="27">
        <v>4529900000</v>
      </c>
      <c r="J39" s="23" t="s">
        <v>111</v>
      </c>
      <c r="K39" s="23" t="s">
        <v>112</v>
      </c>
      <c r="L39" s="23" t="s">
        <v>113</v>
      </c>
      <c r="M39" s="23" t="s">
        <v>113</v>
      </c>
      <c r="N39" s="27">
        <v>100000</v>
      </c>
      <c r="O39" s="23" t="s">
        <v>35</v>
      </c>
      <c r="P39" s="28">
        <v>10</v>
      </c>
      <c r="Q39" s="29">
        <v>113247500</v>
      </c>
      <c r="R39" s="45"/>
      <c r="S39" s="48"/>
      <c r="T39" s="45"/>
      <c r="U39" s="51"/>
    </row>
    <row r="40" spans="1:21" ht="27" x14ac:dyDescent="0.25">
      <c r="A40" s="23">
        <v>444</v>
      </c>
      <c r="B40" s="23" t="s">
        <v>42</v>
      </c>
      <c r="C40" s="24" t="s">
        <v>110</v>
      </c>
      <c r="D40" s="23">
        <v>99</v>
      </c>
      <c r="E40" s="23">
        <v>1399841656003</v>
      </c>
      <c r="F40" s="23" t="s">
        <v>79</v>
      </c>
      <c r="G40" s="25" t="s">
        <v>38</v>
      </c>
      <c r="H40" s="26">
        <v>45299</v>
      </c>
      <c r="I40" s="27">
        <v>4529900000</v>
      </c>
      <c r="J40" s="23" t="s">
        <v>111</v>
      </c>
      <c r="K40" s="23" t="s">
        <v>112</v>
      </c>
      <c r="L40" s="23" t="s">
        <v>113</v>
      </c>
      <c r="M40" s="23" t="s">
        <v>113</v>
      </c>
      <c r="N40" s="27">
        <v>100000</v>
      </c>
      <c r="O40" s="23" t="s">
        <v>35</v>
      </c>
      <c r="P40" s="28">
        <v>10</v>
      </c>
      <c r="Q40" s="29">
        <v>113247500</v>
      </c>
      <c r="R40" s="45"/>
      <c r="S40" s="48"/>
      <c r="T40" s="45"/>
      <c r="U40" s="51"/>
    </row>
    <row r="41" spans="1:21" ht="27.75" thickBot="1" x14ac:dyDescent="0.3">
      <c r="A41" s="16">
        <v>444</v>
      </c>
      <c r="B41" s="16" t="s">
        <v>42</v>
      </c>
      <c r="C41" s="17" t="s">
        <v>110</v>
      </c>
      <c r="D41" s="16">
        <v>99</v>
      </c>
      <c r="E41" s="16">
        <v>1399841656004</v>
      </c>
      <c r="F41" s="16" t="s">
        <v>79</v>
      </c>
      <c r="G41" s="18" t="s">
        <v>38</v>
      </c>
      <c r="H41" s="19">
        <v>45299</v>
      </c>
      <c r="I41" s="20">
        <v>7247840000</v>
      </c>
      <c r="J41" s="16" t="s">
        <v>111</v>
      </c>
      <c r="K41" s="16" t="s">
        <v>112</v>
      </c>
      <c r="L41" s="16" t="s">
        <v>113</v>
      </c>
      <c r="M41" s="16" t="s">
        <v>113</v>
      </c>
      <c r="N41" s="20">
        <v>160000</v>
      </c>
      <c r="O41" s="16" t="s">
        <v>35</v>
      </c>
      <c r="P41" s="21">
        <v>10</v>
      </c>
      <c r="Q41" s="22">
        <v>181196000</v>
      </c>
      <c r="R41" s="46"/>
      <c r="S41" s="49"/>
      <c r="T41" s="46"/>
      <c r="U41" s="52"/>
    </row>
    <row r="42" spans="1:21" ht="27" x14ac:dyDescent="0.25">
      <c r="A42" s="9">
        <v>449</v>
      </c>
      <c r="B42" s="9" t="s">
        <v>42</v>
      </c>
      <c r="C42" s="10" t="s">
        <v>115</v>
      </c>
      <c r="D42" s="9">
        <v>99</v>
      </c>
      <c r="E42" s="9">
        <v>1399858017001</v>
      </c>
      <c r="F42" s="9" t="s">
        <v>116</v>
      </c>
      <c r="G42" s="11" t="s">
        <v>44</v>
      </c>
      <c r="H42" s="12">
        <v>70600</v>
      </c>
      <c r="I42" s="13">
        <v>70600000000</v>
      </c>
      <c r="J42" s="9" t="s">
        <v>117</v>
      </c>
      <c r="K42" s="9" t="s">
        <v>118</v>
      </c>
      <c r="L42" s="9" t="s">
        <v>119</v>
      </c>
      <c r="M42" s="9" t="s">
        <v>100</v>
      </c>
      <c r="N42" s="13">
        <v>1000000</v>
      </c>
      <c r="O42" s="9" t="s">
        <v>35</v>
      </c>
      <c r="P42" s="14">
        <v>8</v>
      </c>
      <c r="Q42" s="15">
        <v>1412000000</v>
      </c>
      <c r="R42" s="44">
        <f>SUM(Q42:Q44)</f>
        <v>15979800000</v>
      </c>
      <c r="S42" s="47">
        <v>0</v>
      </c>
      <c r="T42" s="44">
        <v>168648636</v>
      </c>
      <c r="U42" s="50"/>
    </row>
    <row r="43" spans="1:21" ht="30" customHeight="1" thickBot="1" x14ac:dyDescent="0.3">
      <c r="A43" s="23">
        <v>460</v>
      </c>
      <c r="B43" s="23" t="s">
        <v>42</v>
      </c>
      <c r="C43" s="24" t="s">
        <v>115</v>
      </c>
      <c r="D43" s="23">
        <v>99</v>
      </c>
      <c r="E43" s="23">
        <v>1399865972001</v>
      </c>
      <c r="F43" s="23" t="s">
        <v>120</v>
      </c>
      <c r="G43" s="25" t="s">
        <v>26</v>
      </c>
      <c r="H43" s="26">
        <v>71699</v>
      </c>
      <c r="I43" s="20">
        <v>501893000000</v>
      </c>
      <c r="J43" s="23" t="s">
        <v>121</v>
      </c>
      <c r="K43" s="23" t="s">
        <v>122</v>
      </c>
      <c r="L43" s="23" t="s">
        <v>123</v>
      </c>
      <c r="M43" s="23" t="s">
        <v>124</v>
      </c>
      <c r="N43" s="20">
        <v>7000000</v>
      </c>
      <c r="O43" s="16" t="s">
        <v>35</v>
      </c>
      <c r="P43" s="28">
        <v>8</v>
      </c>
      <c r="Q43" s="29">
        <v>10037860000</v>
      </c>
      <c r="R43" s="45"/>
      <c r="S43" s="48"/>
      <c r="T43" s="45"/>
      <c r="U43" s="51"/>
    </row>
    <row r="44" spans="1:21" ht="27.75" thickBot="1" x14ac:dyDescent="0.3">
      <c r="A44" s="16">
        <v>460</v>
      </c>
      <c r="B44" s="16" t="s">
        <v>42</v>
      </c>
      <c r="C44" s="17" t="s">
        <v>115</v>
      </c>
      <c r="D44" s="16">
        <v>99</v>
      </c>
      <c r="E44" s="16">
        <v>1399865974001</v>
      </c>
      <c r="F44" s="16" t="s">
        <v>120</v>
      </c>
      <c r="G44" s="18" t="s">
        <v>44</v>
      </c>
      <c r="H44" s="19">
        <v>75499</v>
      </c>
      <c r="I44" s="39">
        <v>226497000000</v>
      </c>
      <c r="J44" s="16" t="s">
        <v>121</v>
      </c>
      <c r="K44" s="16" t="s">
        <v>122</v>
      </c>
      <c r="L44" s="16" t="s">
        <v>123</v>
      </c>
      <c r="M44" s="16" t="s">
        <v>124</v>
      </c>
      <c r="N44" s="39">
        <v>3000000</v>
      </c>
      <c r="O44" s="40" t="s">
        <v>35</v>
      </c>
      <c r="P44" s="16">
        <v>8</v>
      </c>
      <c r="Q44" s="22">
        <v>4529940000</v>
      </c>
      <c r="R44" s="46"/>
      <c r="S44" s="49"/>
      <c r="T44" s="46"/>
      <c r="U44" s="52"/>
    </row>
    <row r="45" spans="1:21" ht="18.75" customHeight="1" thickBot="1" x14ac:dyDescent="0.3">
      <c r="A45" s="54" t="s">
        <v>125</v>
      </c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41">
        <f>SUM(Q3:Q44)</f>
        <v>40914260400</v>
      </c>
      <c r="R45" s="42">
        <f>SUM(R3:R44)</f>
        <v>40914260400</v>
      </c>
      <c r="S45" s="42">
        <f t="shared" ref="S45:T45" si="0">SUM(S3:S44)</f>
        <v>246676504</v>
      </c>
      <c r="T45" s="42">
        <f t="shared" si="0"/>
        <v>270183541</v>
      </c>
      <c r="U45" s="43"/>
    </row>
    <row r="50" ht="15" customHeight="1" x14ac:dyDescent="0.25"/>
  </sheetData>
  <autoFilter ref="A2:U2" xr:uid="{6CE63281-191B-4A3D-B02B-CAA3424E5207}"/>
  <mergeCells count="32">
    <mergeCell ref="A45:P45"/>
    <mergeCell ref="U30:U37"/>
    <mergeCell ref="R38:R41"/>
    <mergeCell ref="S38:S41"/>
    <mergeCell ref="T38:T41"/>
    <mergeCell ref="U38:U41"/>
    <mergeCell ref="R42:R44"/>
    <mergeCell ref="S42:S44"/>
    <mergeCell ref="T42:T44"/>
    <mergeCell ref="U42:U44"/>
    <mergeCell ref="R25:R29"/>
    <mergeCell ref="S25:S29"/>
    <mergeCell ref="T25:T29"/>
    <mergeCell ref="R30:R37"/>
    <mergeCell ref="S30:S37"/>
    <mergeCell ref="T30:T37"/>
    <mergeCell ref="R19:R20"/>
    <mergeCell ref="S19:S20"/>
    <mergeCell ref="T19:T20"/>
    <mergeCell ref="U19:U20"/>
    <mergeCell ref="R21:R22"/>
    <mergeCell ref="S21:S22"/>
    <mergeCell ref="T21:T22"/>
    <mergeCell ref="R5:R17"/>
    <mergeCell ref="S5:S17"/>
    <mergeCell ref="T5:T17"/>
    <mergeCell ref="U5:U17"/>
    <mergeCell ref="A1:U1"/>
    <mergeCell ref="R3:R4"/>
    <mergeCell ref="S3:S4"/>
    <mergeCell ref="T3:T4"/>
    <mergeCell ref="U3:U4"/>
  </mergeCells>
  <printOptions horizontalCentered="1" verticalCentered="1"/>
  <pageMargins left="0" right="0" top="0" bottom="0" header="0" footer="0"/>
  <pageSetup paperSize="9" scale="41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بخشودگی 1400</vt:lpstr>
      <vt:lpstr>برداشت 1400</vt:lpstr>
      <vt:lpstr>بخشودگی 99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Yaseri</dc:creator>
  <cp:lastModifiedBy>Zahra Yaseri</cp:lastModifiedBy>
  <cp:lastPrinted>2021-11-24T12:03:18Z</cp:lastPrinted>
  <dcterms:created xsi:type="dcterms:W3CDTF">2021-11-21T12:42:06Z</dcterms:created>
  <dcterms:modified xsi:type="dcterms:W3CDTF">2021-11-24T13:07:24Z</dcterms:modified>
</cp:coreProperties>
</file>