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13_ncr:1_{21C9F32E-8486-46E9-90A8-F0A7BDD2704E}" xr6:coauthVersionLast="45" xr6:coauthVersionMax="45" xr10:uidLastSave="{00000000-0000-0000-0000-000000000000}"/>
  <bookViews>
    <workbookView xWindow="-120" yWindow="-120" windowWidth="24240" windowHeight="13140" tabRatio="847" xr2:uid="{00000000-000D-0000-FFFF-FFFF00000000}"/>
  </bookViews>
  <sheets>
    <sheet name="اصلي  (2)" sheetId="82" r:id="rId1"/>
    <sheet name="اصلي  (3)" sheetId="83" r:id="rId2"/>
    <sheet name="اصلي " sheetId="81" r:id="rId3"/>
  </sheets>
  <externalReferences>
    <externalReference r:id="rId4"/>
  </externalReferences>
  <definedNames>
    <definedName name="_xlnm.Print_Area" localSheetId="2">'اصلي '!$A$1:$N$50</definedName>
    <definedName name="_xlnm.Print_Area" localSheetId="0">'اصلي  (2)'!$A$1:$N$50</definedName>
    <definedName name="_xlnm.Print_Area" localSheetId="1">'اصلي  (3)'!$A$1:$N$50</definedName>
  </definedNames>
  <calcPr calcId="181029"/>
</workbook>
</file>

<file path=xl/calcChain.xml><?xml version="1.0" encoding="utf-8"?>
<calcChain xmlns="http://schemas.openxmlformats.org/spreadsheetml/2006/main">
  <c r="J19" i="82" l="1"/>
  <c r="D37" i="83"/>
  <c r="J33" i="83"/>
  <c r="J32" i="83"/>
  <c r="J28" i="83"/>
  <c r="J27" i="83"/>
  <c r="J26" i="83"/>
  <c r="J25" i="83"/>
  <c r="J24" i="83"/>
  <c r="Q9" i="83"/>
  <c r="J29" i="83" l="1"/>
  <c r="J34" i="83"/>
  <c r="J35" i="83"/>
  <c r="G8" i="83" s="1"/>
  <c r="D37" i="82"/>
  <c r="J33" i="82"/>
  <c r="J32" i="82"/>
  <c r="J28" i="82"/>
  <c r="J27" i="82"/>
  <c r="J26" i="82"/>
  <c r="J25" i="82"/>
  <c r="J24" i="82"/>
  <c r="Q9" i="82"/>
  <c r="J34" i="82" l="1"/>
  <c r="J29" i="82"/>
  <c r="D37" i="81"/>
  <c r="J33" i="81"/>
  <c r="J32" i="81"/>
  <c r="J28" i="81"/>
  <c r="J27" i="81"/>
  <c r="J26" i="81"/>
  <c r="J25" i="81"/>
  <c r="J24" i="81"/>
  <c r="Q9" i="81"/>
  <c r="J29" i="81" l="1"/>
  <c r="J35" i="82"/>
  <c r="J34" i="81"/>
  <c r="U17" i="82" l="1"/>
  <c r="J35" i="81"/>
  <c r="G8" i="81" s="1"/>
</calcChain>
</file>

<file path=xl/sharedStrings.xml><?xml version="1.0" encoding="utf-8"?>
<sst xmlns="http://schemas.openxmlformats.org/spreadsheetml/2006/main" count="167" uniqueCount="58">
  <si>
    <t xml:space="preserve">در وجه </t>
  </si>
  <si>
    <t xml:space="preserve">بابت </t>
  </si>
  <si>
    <t>بلا مانع است .</t>
  </si>
  <si>
    <t>كسر ميشود :</t>
  </si>
  <si>
    <t>اضافه ميشود:</t>
  </si>
  <si>
    <t>ملاحظات :</t>
  </si>
  <si>
    <t>تاريخ:</t>
  </si>
  <si>
    <t>امضاء :</t>
  </si>
  <si>
    <t>ريال</t>
  </si>
  <si>
    <t xml:space="preserve">به : حسابداري خزانه </t>
  </si>
  <si>
    <t xml:space="preserve">جمع کسورات </t>
  </si>
  <si>
    <t xml:space="preserve">ریال </t>
  </si>
  <si>
    <t xml:space="preserve">                                 برگ درخواست وجه/صدور چك                                             </t>
  </si>
  <si>
    <t xml:space="preserve">                        شرکت پالایش نفت جی (سهامی عام )</t>
  </si>
  <si>
    <t xml:space="preserve">جمع اضافات </t>
  </si>
  <si>
    <t xml:space="preserve"> </t>
  </si>
  <si>
    <t xml:space="preserve">جهت صدور چك بانكي رمزدار در وجه حساب شماره IR690220140703110452413001 نزد بانك توسعه تعاون  به نام تعاوني جم گستر جي پرداخت بابت هزينه غذاي ارديبهشت  </t>
  </si>
  <si>
    <t xml:space="preserve">    صدور چك / پرداخت وجه نقد به مبلغ</t>
  </si>
  <si>
    <t>به عدد</t>
  </si>
  <si>
    <t>به حروف</t>
  </si>
  <si>
    <t>محاسبات لازم جهت تعيين رقم خالص و اعمال حساب:</t>
  </si>
  <si>
    <t>وجه ناخالص مورد درخواست:</t>
  </si>
  <si>
    <t>درصد كسور</t>
  </si>
  <si>
    <t>شرح كسور</t>
  </si>
  <si>
    <t>مبلغ (ريال)</t>
  </si>
  <si>
    <t>ماليات تكليفي</t>
  </si>
  <si>
    <t>سپرده حسن انجام كار</t>
  </si>
  <si>
    <t>پيش پرداخت</t>
  </si>
  <si>
    <t>علي الحساب</t>
  </si>
  <si>
    <t>ساير</t>
  </si>
  <si>
    <t>درصد اضافات</t>
  </si>
  <si>
    <t>شرح اضافات</t>
  </si>
  <si>
    <t>ماليات بر ارزش افزوده</t>
  </si>
  <si>
    <t>عوارض ارزش افزوده</t>
  </si>
  <si>
    <t xml:space="preserve">مانده خالص قابل پرداخت </t>
  </si>
  <si>
    <t>حسابداری خزانه :</t>
  </si>
  <si>
    <t>طی چک شماره                               مورخ                           پرداخت شد .</t>
  </si>
  <si>
    <t>پرداخت کننده : کارشناس خزانه داری</t>
  </si>
  <si>
    <t>سپرده ارزش افزوده</t>
  </si>
  <si>
    <t xml:space="preserve">تائيد كننده: مدیر حسابداری فروش </t>
  </si>
  <si>
    <t xml:space="preserve">از : حسابداري فروش </t>
  </si>
  <si>
    <t xml:space="preserve">تنظيم كننده : </t>
  </si>
  <si>
    <t xml:space="preserve">کنترل کننده : </t>
  </si>
  <si>
    <t xml:space="preserve">شماره : </t>
  </si>
  <si>
    <t xml:space="preserve">کد تفضيل: 05237 </t>
  </si>
  <si>
    <t>تاریخ:16/ 03/ 94</t>
  </si>
  <si>
    <t xml:space="preserve">یک میلیارد و هشتصد میلیون </t>
  </si>
  <si>
    <t xml:space="preserve"> شرکت بنا گستران تابنده</t>
  </si>
  <si>
    <t>بابت تسويه قير برداشت نشده حواله هاي شماره 70116-80032-931800039-931800064-931800067</t>
  </si>
  <si>
    <t>تاریخ:14/ 05/ 94</t>
  </si>
  <si>
    <t>سیصد و هفتاد و شش میلیون و یکصد و هشتاد و شش هزار و پانصد و هشتاد</t>
  </si>
  <si>
    <t xml:space="preserve">کد تفضيل: 30167 </t>
  </si>
  <si>
    <t>جهت واریز بحساب شماره شبا IR55 0160 0000 0216 1712 2050 03  بانک کشاورزی شعبه چمران اهواز  شرکت قرارگاه سازندگی خاتم الانبیاء قرب کربلا - موسسه ولیعصر</t>
  </si>
  <si>
    <t>تاریخ: 99/09/05</t>
  </si>
  <si>
    <t xml:space="preserve">پنج میلیارد و چهارصد و پنجاه میلیون </t>
  </si>
  <si>
    <t>جهت واریز بحساب 0214715146002  بانک صادرات بنام سرکار خانم اکرم صحرایی</t>
  </si>
  <si>
    <t xml:space="preserve">کد تفضيل: 41435 </t>
  </si>
  <si>
    <t xml:space="preserve">بابت استرداد وجه واریزی طی فیش 410061650 طی  نامه شماره 99/1003 مورخ 99/08/27 و نامه شماره 99/56 مورخ 99/09/04 شرکت ثمین راه صفاهان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</si>
</sst>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_-* #,##0.00\-;_-* &quot;-&quot;??_-;_-@_-"/>
    <numFmt numFmtId="165" formatCode="_-* #,##0_-;_-* #,##0\-;_-* &quot;-&quot;??_-;_-@_-"/>
    <numFmt numFmtId="166" formatCode="#,##0_ ;\(#,##0\)\ "/>
    <numFmt numFmtId="167" formatCode="#,##0_ ;[Red]\(#,###\)"/>
    <numFmt numFmtId="168" formatCode="0.0"/>
  </numFmts>
  <fonts count="15" x14ac:knownFonts="1">
    <font>
      <sz val="10"/>
      <name val="Arial"/>
      <charset val="178"/>
    </font>
    <font>
      <sz val="10"/>
      <name val="Arial"/>
      <family val="2"/>
    </font>
    <font>
      <b/>
      <sz val="12"/>
      <name val="Lotus"/>
      <charset val="178"/>
    </font>
    <font>
      <b/>
      <sz val="14"/>
      <name val="Lotus"/>
      <charset val="178"/>
    </font>
    <font>
      <sz val="12"/>
      <name val="Lotus"/>
      <charset val="178"/>
    </font>
    <font>
      <b/>
      <sz val="14"/>
      <name val="B Traffic"/>
      <charset val="178"/>
    </font>
    <font>
      <sz val="14"/>
      <name val="B Traffic"/>
      <charset val="178"/>
    </font>
    <font>
      <b/>
      <sz val="12"/>
      <name val="B Nazanin"/>
      <charset val="178"/>
    </font>
    <font>
      <b/>
      <sz val="13"/>
      <name val="B Nazanin"/>
      <charset val="178"/>
    </font>
    <font>
      <b/>
      <sz val="12"/>
      <color indexed="48"/>
      <name val="B Nazanin"/>
      <charset val="178"/>
    </font>
    <font>
      <b/>
      <sz val="14"/>
      <name val="B Nazanin"/>
      <charset val="178"/>
    </font>
    <font>
      <b/>
      <sz val="11"/>
      <name val="B Nazanin"/>
      <charset val="178"/>
    </font>
    <font>
      <b/>
      <u/>
      <sz val="12"/>
      <name val="Lotus"/>
      <charset val="178"/>
    </font>
    <font>
      <u/>
      <sz val="10"/>
      <color theme="10"/>
      <name val="Arial"/>
      <family val="2"/>
    </font>
    <font>
      <b/>
      <sz val="11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medium">
        <color indexed="64"/>
      </right>
      <top style="thin">
        <color theme="0" tint="-0.34998626667073579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</cellStyleXfs>
  <cellXfs count="135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3" xfId="0" applyFont="1" applyBorder="1" applyAlignment="1">
      <alignment horizontal="right" vertical="center" inden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right" vertical="center" indent="1"/>
    </xf>
    <xf numFmtId="0" fontId="6" fillId="2" borderId="6" xfId="0" applyFont="1" applyFill="1" applyBorder="1" applyAlignment="1">
      <alignment horizontal="right" vertical="center" indent="1"/>
    </xf>
    <xf numFmtId="0" fontId="7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13" fillId="0" borderId="0" xfId="2" applyAlignment="1" applyProtection="1">
      <alignment vertical="center"/>
    </xf>
    <xf numFmtId="0" fontId="12" fillId="0" borderId="0" xfId="0" applyFont="1" applyAlignment="1">
      <alignment vertical="center" wrapText="1"/>
    </xf>
    <xf numFmtId="0" fontId="3" fillId="0" borderId="0" xfId="0" applyFont="1" applyBorder="1" applyAlignment="1">
      <alignment horizontal="right" vertical="center" indent="1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6" fontId="7" fillId="0" borderId="7" xfId="1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3" fontId="7" fillId="0" borderId="0" xfId="0" applyNumberFormat="1" applyFont="1" applyBorder="1" applyAlignment="1">
      <alignment vertical="center"/>
    </xf>
    <xf numFmtId="3" fontId="7" fillId="0" borderId="21" xfId="0" applyNumberFormat="1" applyFont="1" applyBorder="1" applyAlignment="1">
      <alignment vertical="center"/>
    </xf>
    <xf numFmtId="165" fontId="7" fillId="0" borderId="0" xfId="1" applyNumberFormat="1" applyFont="1" applyBorder="1" applyAlignment="1">
      <alignment horizontal="center" vertical="center"/>
    </xf>
    <xf numFmtId="168" fontId="7" fillId="0" borderId="0" xfId="0" applyNumberFormat="1" applyFont="1" applyBorder="1" applyAlignment="1">
      <alignment horizontal="center" vertical="center"/>
    </xf>
    <xf numFmtId="165" fontId="7" fillId="0" borderId="0" xfId="1" applyNumberFormat="1" applyFont="1" applyAlignment="1">
      <alignment vertical="center"/>
    </xf>
    <xf numFmtId="0" fontId="7" fillId="0" borderId="0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6" xfId="0" applyFont="1" applyBorder="1" applyAlignment="1">
      <alignment wrapText="1"/>
    </xf>
    <xf numFmtId="0" fontId="7" fillId="0" borderId="22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3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 indent="1"/>
    </xf>
    <xf numFmtId="0" fontId="7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 indent="1"/>
    </xf>
    <xf numFmtId="0" fontId="10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7" fillId="0" borderId="3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7" fillId="0" borderId="35" xfId="0" applyFont="1" applyBorder="1" applyAlignment="1">
      <alignment horizontal="right" vertical="top"/>
    </xf>
    <xf numFmtId="0" fontId="7" fillId="0" borderId="2" xfId="0" applyFont="1" applyBorder="1" applyAlignment="1">
      <alignment horizontal="right" vertical="top"/>
    </xf>
    <xf numFmtId="0" fontId="7" fillId="0" borderId="0" xfId="0" applyFont="1" applyBorder="1" applyAlignment="1">
      <alignment horizontal="right" vertical="top"/>
    </xf>
    <xf numFmtId="0" fontId="7" fillId="0" borderId="1" xfId="0" applyFont="1" applyBorder="1" applyAlignment="1">
      <alignment horizontal="right" vertical="top"/>
    </xf>
    <xf numFmtId="0" fontId="7" fillId="0" borderId="11" xfId="0" applyFont="1" applyBorder="1" applyAlignment="1">
      <alignment horizontal="right" vertical="top"/>
    </xf>
    <xf numFmtId="0" fontId="7" fillId="0" borderId="5" xfId="0" applyFont="1" applyBorder="1" applyAlignment="1">
      <alignment horizontal="right" vertical="top"/>
    </xf>
    <xf numFmtId="0" fontId="7" fillId="0" borderId="12" xfId="0" applyFont="1" applyBorder="1" applyAlignment="1">
      <alignment horizontal="right" vertical="top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5" xfId="0" applyFont="1" applyBorder="1" applyAlignment="1">
      <alignment horizontal="right" vertical="center"/>
    </xf>
    <xf numFmtId="0" fontId="7" fillId="0" borderId="3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3" fontId="8" fillId="0" borderId="0" xfId="0" applyNumberFormat="1" applyFont="1" applyBorder="1" applyAlignment="1">
      <alignment horizontal="center" vertical="center"/>
    </xf>
    <xf numFmtId="3" fontId="8" fillId="0" borderId="9" xfId="0" applyNumberFormat="1" applyFont="1" applyBorder="1" applyAlignment="1">
      <alignment horizontal="center" vertical="center"/>
    </xf>
    <xf numFmtId="165" fontId="8" fillId="0" borderId="0" xfId="1" applyNumberFormat="1" applyFont="1" applyBorder="1" applyAlignment="1">
      <alignment horizontal="center" vertical="center"/>
    </xf>
    <xf numFmtId="165" fontId="8" fillId="0" borderId="34" xfId="1" applyNumberFormat="1" applyFont="1" applyBorder="1" applyAlignment="1">
      <alignment horizontal="center" vertical="center"/>
    </xf>
    <xf numFmtId="165" fontId="8" fillId="0" borderId="24" xfId="1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3" fontId="8" fillId="0" borderId="21" xfId="0" applyNumberFormat="1" applyFont="1" applyBorder="1" applyAlignment="1">
      <alignment horizontal="center" vertical="center"/>
    </xf>
    <xf numFmtId="0" fontId="14" fillId="3" borderId="7" xfId="0" applyFont="1" applyFill="1" applyBorder="1" applyAlignment="1">
      <alignment horizontal="center" shrinkToFit="1"/>
    </xf>
    <xf numFmtId="0" fontId="7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28" xfId="0" applyFont="1" applyBorder="1" applyAlignment="1">
      <alignment horizontal="right" vertical="center" wrapText="1"/>
    </xf>
    <xf numFmtId="0" fontId="7" fillId="0" borderId="29" xfId="0" applyFont="1" applyBorder="1" applyAlignment="1">
      <alignment horizontal="right"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1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 indent="1"/>
    </xf>
    <xf numFmtId="0" fontId="3" fillId="0" borderId="0" xfId="0" applyFont="1" applyBorder="1" applyAlignment="1">
      <alignment horizontal="right" vertical="center" indent="1"/>
    </xf>
    <xf numFmtId="0" fontId="11" fillId="0" borderId="2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shrinkToFit="1"/>
    </xf>
    <xf numFmtId="0" fontId="11" fillId="0" borderId="27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3" fontId="8" fillId="0" borderId="26" xfId="0" applyNumberFormat="1" applyFont="1" applyBorder="1" applyAlignment="1">
      <alignment horizontal="center" vertical="center"/>
    </xf>
    <xf numFmtId="0" fontId="8" fillId="0" borderId="26" xfId="0" applyFont="1" applyBorder="1" applyAlignment="1">
      <alignment horizontal="center" shrinkToFit="1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3" fontId="8" fillId="0" borderId="34" xfId="0" applyNumberFormat="1" applyFont="1" applyBorder="1" applyAlignment="1">
      <alignment horizontal="center" vertical="center"/>
    </xf>
    <xf numFmtId="167" fontId="8" fillId="0" borderId="24" xfId="1" applyNumberFormat="1" applyFont="1" applyBorder="1" applyAlignment="1">
      <alignment horizontal="center" vertical="center"/>
    </xf>
    <xf numFmtId="167" fontId="8" fillId="0" borderId="0" xfId="1" applyNumberFormat="1" applyFont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arsiTools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FarsiTools"/>
    </sheetNames>
    <definedNames>
      <definedName name="horofi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Y59"/>
  <sheetViews>
    <sheetView rightToLeft="1" tabSelected="1" zoomScaleNormal="100" workbookViewId="0">
      <selection activeCell="G9" sqref="G9:L9"/>
    </sheetView>
  </sheetViews>
  <sheetFormatPr defaultRowHeight="23.25" x14ac:dyDescent="0.2"/>
  <cols>
    <col min="1" max="1" width="1.42578125" style="1" customWidth="1"/>
    <col min="2" max="2" width="8.28515625" style="1" customWidth="1"/>
    <col min="3" max="3" width="11.5703125" style="1" customWidth="1"/>
    <col min="4" max="4" width="6.42578125" style="1" customWidth="1"/>
    <col min="5" max="5" width="11.42578125" style="1" customWidth="1"/>
    <col min="6" max="6" width="1.140625" style="1" customWidth="1"/>
    <col min="7" max="7" width="19.7109375" style="1" customWidth="1"/>
    <col min="8" max="8" width="9.5703125" style="1" customWidth="1"/>
    <col min="9" max="9" width="1.42578125" style="1" customWidth="1"/>
    <col min="10" max="10" width="11.85546875" style="1" customWidth="1"/>
    <col min="11" max="11" width="1.140625" style="1" customWidth="1"/>
    <col min="12" max="12" width="16.7109375" style="1" customWidth="1"/>
    <col min="13" max="13" width="0.28515625" style="1" hidden="1" customWidth="1"/>
    <col min="14" max="14" width="22.7109375" style="1" bestFit="1" customWidth="1"/>
    <col min="15" max="16" width="9.140625" style="1"/>
    <col min="17" max="18" width="6.5703125" style="1" customWidth="1"/>
    <col min="19" max="19" width="9.140625" style="1"/>
    <col min="20" max="20" width="5.28515625" style="1" customWidth="1"/>
    <col min="21" max="21" width="9.7109375" style="1" bestFit="1" customWidth="1"/>
    <col min="22" max="16384" width="9.140625" style="1"/>
  </cols>
  <sheetData>
    <row r="1" spans="2:25" ht="9.75" customHeight="1" thickBot="1" x14ac:dyDescent="0.25"/>
    <row r="2" spans="2:25" ht="28.5" thickBot="1" x14ac:dyDescent="0.25">
      <c r="B2" s="114" t="s">
        <v>13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6"/>
      <c r="N2" s="8" t="s">
        <v>43</v>
      </c>
    </row>
    <row r="3" spans="2:25" ht="28.5" thickBot="1" x14ac:dyDescent="0.25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7"/>
      <c r="N3" s="9" t="s">
        <v>53</v>
      </c>
    </row>
    <row r="4" spans="2:25" ht="28.5" thickBot="1" x14ac:dyDescent="0.25">
      <c r="B4" s="118" t="s">
        <v>12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20"/>
    </row>
    <row r="5" spans="2:25" ht="27" x14ac:dyDescent="0.2">
      <c r="B5" s="5" t="s">
        <v>40</v>
      </c>
      <c r="C5" s="42"/>
      <c r="D5" s="42"/>
      <c r="E5" s="2"/>
      <c r="F5" s="2"/>
      <c r="G5" s="2"/>
      <c r="H5" s="52">
        <v>6204</v>
      </c>
      <c r="I5" s="2"/>
      <c r="J5" s="2"/>
      <c r="K5" s="2"/>
      <c r="L5" s="2"/>
      <c r="M5" s="2"/>
      <c r="N5" s="3"/>
    </row>
    <row r="6" spans="2:25" ht="27" x14ac:dyDescent="0.2">
      <c r="B6" s="121" t="s">
        <v>9</v>
      </c>
      <c r="C6" s="122"/>
      <c r="D6" s="122"/>
      <c r="E6" s="2"/>
      <c r="F6" s="2"/>
      <c r="G6" s="2"/>
      <c r="H6" s="2"/>
      <c r="I6" s="2"/>
      <c r="J6" s="2"/>
      <c r="K6" s="2"/>
      <c r="L6" s="2"/>
      <c r="M6" s="2"/>
      <c r="N6" s="3"/>
    </row>
    <row r="7" spans="2:25" ht="3.75" customHeight="1" x14ac:dyDescent="0.2"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</row>
    <row r="8" spans="2:25" x14ac:dyDescent="0.2">
      <c r="B8" s="123" t="s">
        <v>17</v>
      </c>
      <c r="C8" s="124"/>
      <c r="D8" s="125"/>
      <c r="E8" s="126" t="s">
        <v>18</v>
      </c>
      <c r="F8" s="127"/>
      <c r="G8" s="128">
        <v>5450000000</v>
      </c>
      <c r="H8" s="128"/>
      <c r="I8" s="128"/>
      <c r="J8" s="128"/>
      <c r="K8" s="128"/>
      <c r="L8" s="128"/>
      <c r="M8" s="67" t="s">
        <v>8</v>
      </c>
      <c r="N8" s="83" t="s">
        <v>11</v>
      </c>
      <c r="R8" s="16"/>
    </row>
    <row r="9" spans="2:25" x14ac:dyDescent="0.55000000000000004">
      <c r="B9" s="123"/>
      <c r="C9" s="124"/>
      <c r="D9" s="125"/>
      <c r="E9" s="126" t="s">
        <v>19</v>
      </c>
      <c r="F9" s="127"/>
      <c r="G9" s="129" t="s">
        <v>54</v>
      </c>
      <c r="H9" s="129"/>
      <c r="I9" s="129"/>
      <c r="J9" s="129"/>
      <c r="K9" s="129"/>
      <c r="L9" s="129"/>
      <c r="M9" s="67"/>
      <c r="N9" s="83"/>
      <c r="Q9" s="105" t="e">
        <f ca="1">[1]!horofi(G8)</f>
        <v>#NAME?</v>
      </c>
      <c r="R9" s="105"/>
      <c r="S9" s="105"/>
      <c r="T9" s="105"/>
      <c r="U9" s="105"/>
    </row>
    <row r="10" spans="2:25" x14ac:dyDescent="0.2">
      <c r="B10" s="4"/>
      <c r="C10" s="98" t="s">
        <v>0</v>
      </c>
      <c r="D10" s="106" t="s">
        <v>55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7"/>
      <c r="Q10" s="15"/>
      <c r="R10" s="16"/>
    </row>
    <row r="11" spans="2:25" ht="21" customHeight="1" x14ac:dyDescent="0.2">
      <c r="B11" s="4"/>
      <c r="C11" s="9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2:25" ht="13.5" customHeight="1" x14ac:dyDescent="0.55000000000000004">
      <c r="B12" s="4"/>
      <c r="C12" s="98" t="s">
        <v>1</v>
      </c>
      <c r="D12" s="110" t="s">
        <v>57</v>
      </c>
      <c r="E12" s="110"/>
      <c r="F12" s="110"/>
      <c r="G12" s="110"/>
      <c r="H12" s="110"/>
      <c r="I12" s="110"/>
      <c r="J12" s="110"/>
      <c r="K12" s="110"/>
      <c r="L12" s="110"/>
      <c r="M12" s="110"/>
      <c r="N12" s="111"/>
      <c r="Q12" s="31" t="s">
        <v>16</v>
      </c>
      <c r="R12" s="31"/>
      <c r="S12" s="31"/>
      <c r="T12" s="31"/>
      <c r="U12" s="31"/>
      <c r="V12" s="31"/>
      <c r="W12" s="31"/>
      <c r="X12" s="31"/>
      <c r="Y12" s="32"/>
    </row>
    <row r="13" spans="2:25" ht="50.25" customHeight="1" x14ac:dyDescent="0.55000000000000004">
      <c r="B13" s="4"/>
      <c r="C13" s="9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  <c r="Q13" s="33"/>
      <c r="R13" s="33"/>
      <c r="S13" s="33"/>
      <c r="T13" s="33"/>
      <c r="U13" s="33"/>
      <c r="V13" s="33"/>
      <c r="W13" s="33"/>
      <c r="X13" s="33"/>
      <c r="Y13" s="34"/>
    </row>
    <row r="14" spans="2:25" ht="5.25" customHeight="1" x14ac:dyDescent="0.2">
      <c r="B14" s="4"/>
      <c r="C14" s="98"/>
      <c r="D14" s="112"/>
      <c r="E14" s="112"/>
      <c r="F14" s="41"/>
      <c r="G14" s="23"/>
      <c r="H14" s="23"/>
      <c r="I14" s="23"/>
      <c r="J14" s="23"/>
      <c r="K14" s="23"/>
      <c r="L14" s="23"/>
      <c r="M14" s="23"/>
      <c r="N14" s="11"/>
    </row>
    <row r="15" spans="2:25" ht="21.75" customHeight="1" x14ac:dyDescent="0.2">
      <c r="B15" s="4"/>
      <c r="C15" s="98"/>
      <c r="D15" s="23"/>
      <c r="E15" s="23"/>
      <c r="F15" s="23"/>
      <c r="G15" s="23"/>
      <c r="H15" s="23"/>
      <c r="I15" s="23"/>
      <c r="J15" s="23"/>
      <c r="K15" s="23"/>
      <c r="L15" s="23"/>
      <c r="M15" s="92" t="s">
        <v>2</v>
      </c>
      <c r="N15" s="113"/>
    </row>
    <row r="16" spans="2:25" ht="6" customHeight="1" x14ac:dyDescent="0.2">
      <c r="B16" s="101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3"/>
    </row>
    <row r="17" spans="2:21" x14ac:dyDescent="0.2">
      <c r="B17" s="10" t="s">
        <v>20</v>
      </c>
      <c r="C17" s="23"/>
      <c r="D17" s="23"/>
      <c r="E17" s="23"/>
      <c r="F17" s="23"/>
      <c r="G17" s="23"/>
      <c r="H17" s="23"/>
      <c r="I17" s="23"/>
      <c r="J17" s="23"/>
      <c r="K17" s="23"/>
      <c r="L17" s="23" t="s">
        <v>15</v>
      </c>
      <c r="M17" s="23"/>
      <c r="N17" s="11"/>
      <c r="S17" s="35"/>
      <c r="U17" s="1" t="e">
        <f>CHAR(G8)</f>
        <v>#VALUE!</v>
      </c>
    </row>
    <row r="18" spans="2:21" x14ac:dyDescent="0.2">
      <c r="B18" s="10"/>
      <c r="C18" s="23"/>
      <c r="D18" s="23"/>
      <c r="E18" s="23"/>
      <c r="F18" s="23"/>
      <c r="G18" s="23"/>
      <c r="H18" s="23"/>
      <c r="I18" s="23"/>
      <c r="J18" s="23"/>
      <c r="K18" s="23"/>
      <c r="L18" s="23" t="s">
        <v>15</v>
      </c>
      <c r="M18" s="23"/>
      <c r="N18" s="11"/>
    </row>
    <row r="19" spans="2:21" x14ac:dyDescent="0.2">
      <c r="B19" s="10"/>
      <c r="C19" s="25"/>
      <c r="D19" s="92" t="s">
        <v>21</v>
      </c>
      <c r="E19" s="92"/>
      <c r="F19" s="92"/>
      <c r="G19" s="92"/>
      <c r="H19" s="92"/>
      <c r="I19" s="26"/>
      <c r="J19" s="104">
        <f>G8</f>
        <v>5450000000</v>
      </c>
      <c r="K19" s="104"/>
      <c r="L19" s="104"/>
      <c r="M19" s="27"/>
      <c r="N19" s="40" t="s">
        <v>8</v>
      </c>
    </row>
    <row r="20" spans="2:21" x14ac:dyDescent="0.2">
      <c r="B20" s="10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11"/>
    </row>
    <row r="21" spans="2:21" x14ac:dyDescent="0.2">
      <c r="B21" s="10"/>
      <c r="C21" s="23"/>
      <c r="D21" s="98" t="s">
        <v>3</v>
      </c>
      <c r="E21" s="98"/>
      <c r="F21" s="43"/>
      <c r="G21" s="23"/>
      <c r="H21" s="23"/>
      <c r="I21" s="23"/>
      <c r="J21" s="23"/>
      <c r="K21" s="23"/>
      <c r="L21" s="23"/>
      <c r="M21" s="23"/>
      <c r="N21" s="11"/>
    </row>
    <row r="22" spans="2:21" x14ac:dyDescent="0.2">
      <c r="B22" s="10"/>
      <c r="C22" s="23"/>
      <c r="D22" s="43"/>
      <c r="E22" s="44" t="s">
        <v>22</v>
      </c>
      <c r="F22" s="43"/>
      <c r="G22" s="100" t="s">
        <v>23</v>
      </c>
      <c r="H22" s="100"/>
      <c r="I22" s="43"/>
      <c r="J22" s="100" t="s">
        <v>24</v>
      </c>
      <c r="K22" s="100"/>
      <c r="L22" s="100"/>
      <c r="M22" s="23"/>
      <c r="N22" s="11"/>
    </row>
    <row r="23" spans="2:21" x14ac:dyDescent="0.2">
      <c r="B23" s="10"/>
      <c r="C23" s="23"/>
      <c r="D23" s="23"/>
      <c r="E23" s="28">
        <v>0</v>
      </c>
      <c r="F23" s="43"/>
      <c r="G23" s="67" t="s">
        <v>38</v>
      </c>
      <c r="H23" s="67"/>
      <c r="I23" s="43"/>
      <c r="J23" s="95">
        <v>0</v>
      </c>
      <c r="K23" s="95"/>
      <c r="L23" s="95"/>
      <c r="M23" s="19"/>
      <c r="N23" s="40"/>
    </row>
    <row r="24" spans="2:21" x14ac:dyDescent="0.2">
      <c r="B24" s="10"/>
      <c r="C24" s="23"/>
      <c r="D24" s="23"/>
      <c r="E24" s="28">
        <v>0</v>
      </c>
      <c r="F24" s="43"/>
      <c r="G24" s="67" t="s">
        <v>25</v>
      </c>
      <c r="H24" s="67"/>
      <c r="I24" s="43"/>
      <c r="J24" s="95">
        <f t="shared" ref="J24:J28" si="0">ROUND(-$J$19*E24/100,0)</f>
        <v>0</v>
      </c>
      <c r="K24" s="95"/>
      <c r="L24" s="95"/>
      <c r="M24" s="19"/>
      <c r="N24" s="40"/>
    </row>
    <row r="25" spans="2:21" x14ac:dyDescent="0.2">
      <c r="B25" s="10"/>
      <c r="C25" s="23"/>
      <c r="D25" s="23"/>
      <c r="E25" s="28">
        <v>0</v>
      </c>
      <c r="F25" s="43"/>
      <c r="G25" s="67" t="s">
        <v>26</v>
      </c>
      <c r="H25" s="67"/>
      <c r="I25" s="43"/>
      <c r="J25" s="95">
        <f t="shared" si="0"/>
        <v>0</v>
      </c>
      <c r="K25" s="95"/>
      <c r="L25" s="95"/>
      <c r="M25" s="19"/>
      <c r="N25" s="40"/>
    </row>
    <row r="26" spans="2:21" x14ac:dyDescent="0.2">
      <c r="B26" s="10"/>
      <c r="C26" s="23"/>
      <c r="D26" s="23"/>
      <c r="E26" s="28">
        <v>0</v>
      </c>
      <c r="F26" s="43"/>
      <c r="G26" s="67" t="s">
        <v>27</v>
      </c>
      <c r="H26" s="67"/>
      <c r="I26" s="43"/>
      <c r="J26" s="95">
        <f t="shared" si="0"/>
        <v>0</v>
      </c>
      <c r="K26" s="95"/>
      <c r="L26" s="95"/>
      <c r="M26" s="19"/>
      <c r="N26" s="40"/>
    </row>
    <row r="27" spans="2:21" x14ac:dyDescent="0.2">
      <c r="B27" s="10"/>
      <c r="C27" s="23"/>
      <c r="D27" s="23"/>
      <c r="E27" s="28">
        <v>0</v>
      </c>
      <c r="F27" s="43"/>
      <c r="G27" s="67" t="s">
        <v>28</v>
      </c>
      <c r="H27" s="67"/>
      <c r="I27" s="43"/>
      <c r="J27" s="95">
        <f t="shared" si="0"/>
        <v>0</v>
      </c>
      <c r="K27" s="95"/>
      <c r="L27" s="95"/>
      <c r="M27" s="19"/>
      <c r="N27" s="40"/>
    </row>
    <row r="28" spans="2:21" x14ac:dyDescent="0.2">
      <c r="B28" s="10"/>
      <c r="C28" s="23"/>
      <c r="D28" s="23"/>
      <c r="E28" s="28">
        <v>0</v>
      </c>
      <c r="F28" s="43"/>
      <c r="G28" s="67" t="s">
        <v>29</v>
      </c>
      <c r="H28" s="67"/>
      <c r="I28" s="43"/>
      <c r="J28" s="95">
        <f t="shared" si="0"/>
        <v>0</v>
      </c>
      <c r="K28" s="95"/>
      <c r="L28" s="95"/>
      <c r="M28" s="19"/>
      <c r="N28" s="40"/>
    </row>
    <row r="29" spans="2:21" x14ac:dyDescent="0.2">
      <c r="B29" s="10"/>
      <c r="C29" s="23"/>
      <c r="D29" s="23"/>
      <c r="E29" s="23"/>
      <c r="F29" s="23"/>
      <c r="G29" s="67" t="s">
        <v>10</v>
      </c>
      <c r="H29" s="67"/>
      <c r="I29" s="43"/>
      <c r="J29" s="97">
        <f>SUM(J23:L28)</f>
        <v>0</v>
      </c>
      <c r="K29" s="97"/>
      <c r="L29" s="97"/>
      <c r="M29" s="21"/>
      <c r="N29" s="11"/>
    </row>
    <row r="30" spans="2:21" x14ac:dyDescent="0.2">
      <c r="B30" s="10"/>
      <c r="C30" s="23"/>
      <c r="D30" s="98" t="s">
        <v>4</v>
      </c>
      <c r="E30" s="98"/>
      <c r="F30" s="43"/>
      <c r="G30" s="23"/>
      <c r="H30" s="23"/>
      <c r="I30" s="23"/>
      <c r="J30" s="99"/>
      <c r="K30" s="99"/>
      <c r="L30" s="99"/>
      <c r="M30" s="23"/>
      <c r="N30" s="11"/>
    </row>
    <row r="31" spans="2:21" x14ac:dyDescent="0.2">
      <c r="B31" s="10"/>
      <c r="C31" s="23"/>
      <c r="D31" s="43"/>
      <c r="E31" s="44" t="s">
        <v>30</v>
      </c>
      <c r="F31" s="43"/>
      <c r="G31" s="100" t="s">
        <v>31</v>
      </c>
      <c r="H31" s="100"/>
      <c r="I31" s="43"/>
      <c r="J31" s="100" t="s">
        <v>24</v>
      </c>
      <c r="K31" s="100"/>
      <c r="L31" s="100"/>
      <c r="M31" s="23"/>
      <c r="N31" s="11"/>
    </row>
    <row r="32" spans="2:21" x14ac:dyDescent="0.2">
      <c r="B32" s="10"/>
      <c r="C32" s="23"/>
      <c r="D32" s="23"/>
      <c r="E32" s="29">
        <v>0</v>
      </c>
      <c r="F32" s="23"/>
      <c r="G32" s="67" t="s">
        <v>32</v>
      </c>
      <c r="H32" s="67"/>
      <c r="I32" s="43"/>
      <c r="J32" s="95">
        <f>ROUND($J$19*E32/100,0)</f>
        <v>0</v>
      </c>
      <c r="K32" s="95"/>
      <c r="L32" s="95"/>
      <c r="M32" s="23"/>
      <c r="N32" s="11"/>
    </row>
    <row r="33" spans="1:14" x14ac:dyDescent="0.2">
      <c r="B33" s="10"/>
      <c r="C33" s="23"/>
      <c r="D33" s="23"/>
      <c r="E33" s="29">
        <v>0</v>
      </c>
      <c r="F33" s="23"/>
      <c r="G33" s="67" t="s">
        <v>33</v>
      </c>
      <c r="H33" s="67"/>
      <c r="I33" s="43"/>
      <c r="J33" s="95">
        <f>ROUND($J$19*E33/100,0)</f>
        <v>0</v>
      </c>
      <c r="K33" s="95"/>
      <c r="L33" s="95"/>
      <c r="M33" s="23"/>
      <c r="N33" s="11"/>
    </row>
    <row r="34" spans="1:14" ht="24" thickBot="1" x14ac:dyDescent="0.25">
      <c r="B34" s="10"/>
      <c r="C34" s="23"/>
      <c r="D34" s="23"/>
      <c r="E34" s="67" t="s">
        <v>14</v>
      </c>
      <c r="F34" s="67"/>
      <c r="G34" s="67"/>
      <c r="H34" s="67"/>
      <c r="I34" s="43"/>
      <c r="J34" s="96">
        <f>SUM(J32:L33)</f>
        <v>0</v>
      </c>
      <c r="K34" s="96"/>
      <c r="L34" s="96"/>
      <c r="M34" s="23"/>
      <c r="N34" s="11"/>
    </row>
    <row r="35" spans="1:14" ht="24" thickTop="1" x14ac:dyDescent="0.2">
      <c r="B35" s="10"/>
      <c r="C35" s="23"/>
      <c r="D35" s="92" t="s">
        <v>34</v>
      </c>
      <c r="E35" s="92"/>
      <c r="F35" s="92"/>
      <c r="G35" s="92"/>
      <c r="H35" s="92"/>
      <c r="I35" s="23"/>
      <c r="J35" s="93">
        <f>J19+J29+J34</f>
        <v>5450000000</v>
      </c>
      <c r="K35" s="93"/>
      <c r="L35" s="93"/>
      <c r="M35" s="12"/>
      <c r="N35" s="68"/>
    </row>
    <row r="36" spans="1:14" ht="24" thickBot="1" x14ac:dyDescent="0.25">
      <c r="B36" s="10"/>
      <c r="C36" s="23"/>
      <c r="D36" s="92"/>
      <c r="E36" s="92"/>
      <c r="F36" s="92"/>
      <c r="G36" s="92"/>
      <c r="H36" s="92"/>
      <c r="I36" s="23"/>
      <c r="J36" s="94"/>
      <c r="K36" s="94"/>
      <c r="L36" s="94"/>
      <c r="M36" s="13"/>
      <c r="N36" s="68"/>
    </row>
    <row r="37" spans="1:14" ht="24" thickTop="1" x14ac:dyDescent="0.2">
      <c r="B37" s="10"/>
      <c r="C37" s="23"/>
      <c r="D37" s="67" t="str">
        <f>G9&amp;" "&amp;"ریال"</f>
        <v>پنج میلیارد و چهارصد و پنجاه میلیون  ریال</v>
      </c>
      <c r="E37" s="67"/>
      <c r="F37" s="67"/>
      <c r="G37" s="67"/>
      <c r="H37" s="67"/>
      <c r="I37" s="67"/>
      <c r="J37" s="67"/>
      <c r="K37" s="67"/>
      <c r="L37" s="67"/>
      <c r="M37" s="14"/>
      <c r="N37" s="11"/>
    </row>
    <row r="38" spans="1:14" ht="24" x14ac:dyDescent="0.2">
      <c r="B38" s="50" t="s">
        <v>5</v>
      </c>
      <c r="C38" s="51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11"/>
    </row>
    <row r="39" spans="1:14" ht="13.5" customHeight="1" x14ac:dyDescent="0.2">
      <c r="B39" s="10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11"/>
    </row>
    <row r="40" spans="1:14" ht="9.75" customHeight="1" x14ac:dyDescent="0.2">
      <c r="B40" s="78" t="s">
        <v>56</v>
      </c>
      <c r="C40" s="79"/>
      <c r="D40" s="79"/>
      <c r="E40" s="79"/>
      <c r="F40" s="38"/>
      <c r="G40" s="38"/>
      <c r="H40" s="38"/>
      <c r="I40" s="38"/>
      <c r="J40" s="38"/>
      <c r="K40" s="38"/>
      <c r="L40" s="38"/>
      <c r="M40" s="38"/>
      <c r="N40" s="39"/>
    </row>
    <row r="41" spans="1:14" ht="14.25" customHeight="1" thickBot="1" x14ac:dyDescent="0.25">
      <c r="B41" s="90"/>
      <c r="C41" s="91"/>
      <c r="D41" s="91"/>
      <c r="E41" s="91"/>
      <c r="F41" s="2"/>
      <c r="G41" s="2"/>
      <c r="H41" s="2"/>
      <c r="I41" s="2"/>
      <c r="J41" s="2"/>
      <c r="K41" s="2"/>
      <c r="L41" s="2"/>
      <c r="M41" s="2"/>
      <c r="N41" s="3"/>
    </row>
    <row r="42" spans="1:14" ht="24" thickBot="1" x14ac:dyDescent="0.25">
      <c r="B42" s="84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6"/>
    </row>
    <row r="43" spans="1:14" ht="24" thickBot="1" x14ac:dyDescent="0.25">
      <c r="B43" s="87" t="s">
        <v>41</v>
      </c>
      <c r="C43" s="88"/>
      <c r="D43" s="88"/>
      <c r="E43" s="88"/>
      <c r="F43" s="89"/>
      <c r="G43" s="88" t="s">
        <v>42</v>
      </c>
      <c r="H43" s="88"/>
      <c r="I43" s="88"/>
      <c r="J43" s="89"/>
      <c r="K43" s="88" t="s">
        <v>39</v>
      </c>
      <c r="L43" s="88"/>
      <c r="M43" s="88"/>
      <c r="N43" s="89"/>
    </row>
    <row r="44" spans="1:14" x14ac:dyDescent="0.2">
      <c r="A44" s="39"/>
      <c r="B44" s="74" t="s">
        <v>6</v>
      </c>
      <c r="C44" s="75"/>
      <c r="D44" s="75"/>
      <c r="E44" s="75"/>
      <c r="F44" s="76"/>
      <c r="G44" s="54" t="s">
        <v>6</v>
      </c>
      <c r="H44" s="54"/>
      <c r="I44" s="54"/>
      <c r="J44" s="77"/>
      <c r="K44" s="54" t="s">
        <v>6</v>
      </c>
      <c r="L44" s="54"/>
      <c r="M44" s="54"/>
      <c r="N44" s="77"/>
    </row>
    <row r="45" spans="1:14" x14ac:dyDescent="0.2">
      <c r="A45" s="39"/>
      <c r="B45" s="78" t="s">
        <v>7</v>
      </c>
      <c r="C45" s="79"/>
      <c r="D45" s="79"/>
      <c r="E45" s="79"/>
      <c r="F45" s="80"/>
      <c r="G45" s="81" t="s">
        <v>7</v>
      </c>
      <c r="H45" s="82"/>
      <c r="I45" s="82"/>
      <c r="J45" s="83"/>
      <c r="K45" s="82" t="s">
        <v>7</v>
      </c>
      <c r="L45" s="82"/>
      <c r="M45" s="82"/>
      <c r="N45" s="83"/>
    </row>
    <row r="46" spans="1:14" x14ac:dyDescent="0.2">
      <c r="A46" s="39"/>
      <c r="B46" s="64"/>
      <c r="C46" s="65"/>
      <c r="D46" s="65"/>
      <c r="E46" s="65"/>
      <c r="F46" s="66"/>
      <c r="G46" s="66"/>
      <c r="H46" s="66"/>
      <c r="I46" s="66"/>
      <c r="J46" s="66"/>
      <c r="K46" s="67"/>
      <c r="L46" s="67"/>
      <c r="M46" s="67"/>
      <c r="N46" s="68"/>
    </row>
    <row r="47" spans="1:14" ht="24" thickBot="1" x14ac:dyDescent="0.25">
      <c r="A47" s="39"/>
      <c r="B47" s="69"/>
      <c r="C47" s="70"/>
      <c r="D47" s="70"/>
      <c r="E47" s="70"/>
      <c r="F47" s="71"/>
      <c r="G47" s="70"/>
      <c r="H47" s="70"/>
      <c r="I47" s="70"/>
      <c r="J47" s="71"/>
      <c r="K47" s="72"/>
      <c r="L47" s="72"/>
      <c r="M47" s="72"/>
      <c r="N47" s="73"/>
    </row>
    <row r="48" spans="1:14" ht="19.5" customHeight="1" x14ac:dyDescent="0.2">
      <c r="B48" s="53" t="s">
        <v>35</v>
      </c>
      <c r="C48" s="54"/>
      <c r="D48" s="54"/>
      <c r="E48" s="54"/>
      <c r="F48" s="36"/>
      <c r="G48" s="36"/>
      <c r="H48" s="36"/>
      <c r="I48" s="36"/>
      <c r="J48" s="37"/>
      <c r="K48" s="55" t="s">
        <v>37</v>
      </c>
      <c r="L48" s="56"/>
      <c r="M48" s="56"/>
      <c r="N48" s="57"/>
    </row>
    <row r="49" spans="2:14" ht="15.75" customHeight="1" x14ac:dyDescent="0.2">
      <c r="B49" s="58" t="s">
        <v>36</v>
      </c>
      <c r="C49" s="59"/>
      <c r="D49" s="59"/>
      <c r="E49" s="59"/>
      <c r="F49" s="59"/>
      <c r="G49" s="59"/>
      <c r="H49" s="59"/>
      <c r="I49" s="59"/>
      <c r="J49" s="60"/>
      <c r="K49" s="58"/>
      <c r="L49" s="59"/>
      <c r="M49" s="59"/>
      <c r="N49" s="60"/>
    </row>
    <row r="50" spans="2:14" ht="32.25" customHeight="1" thickBot="1" x14ac:dyDescent="0.25">
      <c r="B50" s="61"/>
      <c r="C50" s="62"/>
      <c r="D50" s="62"/>
      <c r="E50" s="62"/>
      <c r="F50" s="62"/>
      <c r="G50" s="62"/>
      <c r="H50" s="62"/>
      <c r="I50" s="62"/>
      <c r="J50" s="63"/>
      <c r="K50" s="61"/>
      <c r="L50" s="62"/>
      <c r="M50" s="62"/>
      <c r="N50" s="63"/>
    </row>
    <row r="56" spans="2:14" x14ac:dyDescent="0.2">
      <c r="L56" s="30"/>
      <c r="N56" s="30"/>
    </row>
    <row r="57" spans="2:14" x14ac:dyDescent="0.2">
      <c r="L57" s="30"/>
      <c r="N57" s="30"/>
    </row>
    <row r="58" spans="2:14" x14ac:dyDescent="0.2">
      <c r="L58" s="30"/>
      <c r="N58" s="30"/>
    </row>
    <row r="59" spans="2:14" x14ac:dyDescent="0.2">
      <c r="L59" s="30"/>
      <c r="M59" s="30"/>
      <c r="N59" s="30"/>
    </row>
  </sheetData>
  <mergeCells count="72">
    <mergeCell ref="C14:C15"/>
    <mergeCell ref="D14:E14"/>
    <mergeCell ref="M15:N15"/>
    <mergeCell ref="B2:L3"/>
    <mergeCell ref="B4:N4"/>
    <mergeCell ref="B6:D6"/>
    <mergeCell ref="B8:D9"/>
    <mergeCell ref="E8:F8"/>
    <mergeCell ref="G8:L8"/>
    <mergeCell ref="M8:M9"/>
    <mergeCell ref="N8:N9"/>
    <mergeCell ref="E9:F9"/>
    <mergeCell ref="G9:L9"/>
    <mergeCell ref="Q9:U9"/>
    <mergeCell ref="C10:C11"/>
    <mergeCell ref="D10:N11"/>
    <mergeCell ref="C12:C13"/>
    <mergeCell ref="D12:N13"/>
    <mergeCell ref="B16:N16"/>
    <mergeCell ref="D19:H19"/>
    <mergeCell ref="J19:L19"/>
    <mergeCell ref="D21:E21"/>
    <mergeCell ref="G22:H22"/>
    <mergeCell ref="J22:L22"/>
    <mergeCell ref="G23:H23"/>
    <mergeCell ref="J23:L23"/>
    <mergeCell ref="G24:H24"/>
    <mergeCell ref="J24:L24"/>
    <mergeCell ref="G25:H25"/>
    <mergeCell ref="J25:L25"/>
    <mergeCell ref="G26:H26"/>
    <mergeCell ref="J26:L26"/>
    <mergeCell ref="G27:H27"/>
    <mergeCell ref="J27:L27"/>
    <mergeCell ref="G28:H28"/>
    <mergeCell ref="J28:L28"/>
    <mergeCell ref="G29:H29"/>
    <mergeCell ref="J29:L29"/>
    <mergeCell ref="D30:E30"/>
    <mergeCell ref="J30:L30"/>
    <mergeCell ref="G31:H31"/>
    <mergeCell ref="J31:L31"/>
    <mergeCell ref="G32:H32"/>
    <mergeCell ref="J32:L32"/>
    <mergeCell ref="G33:H33"/>
    <mergeCell ref="J33:L33"/>
    <mergeCell ref="E34:H34"/>
    <mergeCell ref="J34:L34"/>
    <mergeCell ref="N35:N36"/>
    <mergeCell ref="D37:L37"/>
    <mergeCell ref="B42:N42"/>
    <mergeCell ref="B43:F43"/>
    <mergeCell ref="G43:J43"/>
    <mergeCell ref="K43:N43"/>
    <mergeCell ref="B40:E41"/>
    <mergeCell ref="D35:H36"/>
    <mergeCell ref="J35:L36"/>
    <mergeCell ref="B44:F44"/>
    <mergeCell ref="G44:J44"/>
    <mergeCell ref="K44:N44"/>
    <mergeCell ref="B45:F45"/>
    <mergeCell ref="G45:J45"/>
    <mergeCell ref="K45:N45"/>
    <mergeCell ref="B48:E48"/>
    <mergeCell ref="K48:N50"/>
    <mergeCell ref="B49:J50"/>
    <mergeCell ref="B46:F46"/>
    <mergeCell ref="G46:J46"/>
    <mergeCell ref="K46:N46"/>
    <mergeCell ref="B47:F47"/>
    <mergeCell ref="G47:J47"/>
    <mergeCell ref="K47:N47"/>
  </mergeCells>
  <printOptions horizontalCentered="1"/>
  <pageMargins left="0.23622047244094491" right="0.51181102362204722" top="0.43307086614173229" bottom="0.31496062992125984" header="0.31496062992125984" footer="0.15748031496062992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Y59"/>
  <sheetViews>
    <sheetView rightToLeft="1" zoomScaleNormal="100" workbookViewId="0">
      <selection activeCell="D10" sqref="D10:N11"/>
    </sheetView>
  </sheetViews>
  <sheetFormatPr defaultRowHeight="23.25" x14ac:dyDescent="0.2"/>
  <cols>
    <col min="1" max="1" width="1.42578125" style="1" customWidth="1"/>
    <col min="2" max="2" width="8.28515625" style="1" customWidth="1"/>
    <col min="3" max="3" width="11.5703125" style="1" customWidth="1"/>
    <col min="4" max="4" width="6.42578125" style="1" customWidth="1"/>
    <col min="5" max="5" width="11.42578125" style="1" customWidth="1"/>
    <col min="6" max="6" width="1.140625" style="1" customWidth="1"/>
    <col min="7" max="7" width="19.7109375" style="1" customWidth="1"/>
    <col min="8" max="8" width="9.5703125" style="1" customWidth="1"/>
    <col min="9" max="9" width="1.42578125" style="1" customWidth="1"/>
    <col min="10" max="10" width="11.85546875" style="1" customWidth="1"/>
    <col min="11" max="11" width="1.140625" style="1" customWidth="1"/>
    <col min="12" max="12" width="16.7109375" style="1" customWidth="1"/>
    <col min="13" max="13" width="0.28515625" style="1" hidden="1" customWidth="1"/>
    <col min="14" max="14" width="22.7109375" style="1" bestFit="1" customWidth="1"/>
    <col min="15" max="16" width="9.140625" style="1"/>
    <col min="17" max="18" width="6.5703125" style="1" customWidth="1"/>
    <col min="19" max="19" width="9.140625" style="1"/>
    <col min="20" max="20" width="5.28515625" style="1" customWidth="1"/>
    <col min="21" max="16384" width="9.140625" style="1"/>
  </cols>
  <sheetData>
    <row r="1" spans="2:25" ht="9.75" customHeight="1" thickBot="1" x14ac:dyDescent="0.25"/>
    <row r="2" spans="2:25" ht="28.5" thickBot="1" x14ac:dyDescent="0.25">
      <c r="B2" s="114" t="s">
        <v>13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6"/>
      <c r="N2" s="8" t="s">
        <v>43</v>
      </c>
    </row>
    <row r="3" spans="2:25" ht="28.5" thickBot="1" x14ac:dyDescent="0.25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7"/>
      <c r="N3" s="9" t="s">
        <v>49</v>
      </c>
    </row>
    <row r="4" spans="2:25" ht="28.5" thickBot="1" x14ac:dyDescent="0.25">
      <c r="B4" s="118" t="s">
        <v>12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20"/>
    </row>
    <row r="5" spans="2:25" ht="27" x14ac:dyDescent="0.2">
      <c r="B5" s="5" t="s">
        <v>40</v>
      </c>
      <c r="C5" s="49"/>
      <c r="D5" s="49"/>
      <c r="E5" s="2"/>
      <c r="F5" s="2"/>
      <c r="G5" s="2"/>
      <c r="H5" s="2">
        <v>4521</v>
      </c>
      <c r="I5" s="2"/>
      <c r="J5" s="2"/>
      <c r="K5" s="2"/>
      <c r="L5" s="2"/>
      <c r="M5" s="2"/>
      <c r="N5" s="3"/>
    </row>
    <row r="6" spans="2:25" ht="27" x14ac:dyDescent="0.2">
      <c r="B6" s="121" t="s">
        <v>9</v>
      </c>
      <c r="C6" s="122"/>
      <c r="D6" s="122"/>
      <c r="E6" s="2"/>
      <c r="F6" s="2"/>
      <c r="G6" s="2"/>
      <c r="H6" s="2"/>
      <c r="I6" s="2"/>
      <c r="J6" s="2"/>
      <c r="K6" s="2"/>
      <c r="L6" s="2"/>
      <c r="M6" s="2"/>
      <c r="N6" s="3"/>
    </row>
    <row r="7" spans="2:25" ht="3.75" customHeight="1" x14ac:dyDescent="0.2"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</row>
    <row r="8" spans="2:25" x14ac:dyDescent="0.2">
      <c r="B8" s="123" t="s">
        <v>17</v>
      </c>
      <c r="C8" s="124"/>
      <c r="D8" s="125"/>
      <c r="E8" s="126" t="s">
        <v>18</v>
      </c>
      <c r="F8" s="127"/>
      <c r="G8" s="128">
        <f>J35</f>
        <v>376186580</v>
      </c>
      <c r="H8" s="128"/>
      <c r="I8" s="128"/>
      <c r="J8" s="128"/>
      <c r="K8" s="128"/>
      <c r="L8" s="128"/>
      <c r="M8" s="67" t="s">
        <v>8</v>
      </c>
      <c r="N8" s="83" t="s">
        <v>11</v>
      </c>
      <c r="R8" s="16"/>
    </row>
    <row r="9" spans="2:25" x14ac:dyDescent="0.55000000000000004">
      <c r="B9" s="123"/>
      <c r="C9" s="124"/>
      <c r="D9" s="125"/>
      <c r="E9" s="126" t="s">
        <v>19</v>
      </c>
      <c r="F9" s="127"/>
      <c r="G9" s="129" t="s">
        <v>50</v>
      </c>
      <c r="H9" s="129"/>
      <c r="I9" s="129"/>
      <c r="J9" s="129"/>
      <c r="K9" s="129"/>
      <c r="L9" s="129"/>
      <c r="M9" s="67"/>
      <c r="N9" s="83"/>
      <c r="Q9" s="105" t="e">
        <f ca="1">[1]!horofi(G8)</f>
        <v>#NAME?</v>
      </c>
      <c r="R9" s="105"/>
      <c r="S9" s="105"/>
      <c r="T9" s="105"/>
      <c r="U9" s="105"/>
    </row>
    <row r="10" spans="2:25" x14ac:dyDescent="0.2">
      <c r="B10" s="4"/>
      <c r="C10" s="98" t="s">
        <v>0</v>
      </c>
      <c r="D10" s="106" t="s">
        <v>52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7"/>
      <c r="Q10" s="15"/>
      <c r="R10" s="16"/>
    </row>
    <row r="11" spans="2:25" ht="21" customHeight="1" x14ac:dyDescent="0.2">
      <c r="B11" s="4"/>
      <c r="C11" s="9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2:25" ht="13.5" customHeight="1" x14ac:dyDescent="0.55000000000000004">
      <c r="B12" s="4"/>
      <c r="C12" s="98" t="s">
        <v>1</v>
      </c>
      <c r="D12" s="110" t="s">
        <v>48</v>
      </c>
      <c r="E12" s="110"/>
      <c r="F12" s="110"/>
      <c r="G12" s="110"/>
      <c r="H12" s="110"/>
      <c r="I12" s="110"/>
      <c r="J12" s="110"/>
      <c r="K12" s="110"/>
      <c r="L12" s="110"/>
      <c r="M12" s="110"/>
      <c r="N12" s="111"/>
      <c r="Q12" s="31" t="s">
        <v>16</v>
      </c>
      <c r="R12" s="31"/>
      <c r="S12" s="31"/>
      <c r="T12" s="31"/>
      <c r="U12" s="31"/>
      <c r="V12" s="31"/>
      <c r="W12" s="31"/>
      <c r="X12" s="31"/>
      <c r="Y12" s="32"/>
    </row>
    <row r="13" spans="2:25" ht="50.25" customHeight="1" x14ac:dyDescent="0.55000000000000004">
      <c r="B13" s="4"/>
      <c r="C13" s="9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  <c r="Q13" s="33"/>
      <c r="R13" s="33"/>
      <c r="S13" s="33"/>
      <c r="T13" s="33"/>
      <c r="U13" s="33"/>
      <c r="V13" s="33"/>
      <c r="W13" s="33"/>
      <c r="X13" s="33"/>
      <c r="Y13" s="34"/>
    </row>
    <row r="14" spans="2:25" ht="5.25" customHeight="1" x14ac:dyDescent="0.2">
      <c r="B14" s="4"/>
      <c r="C14" s="98"/>
      <c r="D14" s="112"/>
      <c r="E14" s="112"/>
      <c r="F14" s="48"/>
      <c r="G14" s="23"/>
      <c r="H14" s="23"/>
      <c r="I14" s="23"/>
      <c r="J14" s="23"/>
      <c r="K14" s="23"/>
      <c r="L14" s="23"/>
      <c r="M14" s="23"/>
      <c r="N14" s="11"/>
    </row>
    <row r="15" spans="2:25" ht="21.75" customHeight="1" x14ac:dyDescent="0.2">
      <c r="B15" s="4"/>
      <c r="C15" s="98"/>
      <c r="D15" s="23"/>
      <c r="E15" s="23"/>
      <c r="F15" s="23"/>
      <c r="G15" s="23"/>
      <c r="H15" s="23"/>
      <c r="I15" s="23"/>
      <c r="J15" s="23"/>
      <c r="K15" s="23"/>
      <c r="L15" s="23"/>
      <c r="M15" s="92" t="s">
        <v>2</v>
      </c>
      <c r="N15" s="113"/>
    </row>
    <row r="16" spans="2:25" ht="6" customHeight="1" x14ac:dyDescent="0.2">
      <c r="B16" s="101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3"/>
    </row>
    <row r="17" spans="2:19" x14ac:dyDescent="0.2">
      <c r="B17" s="10" t="s">
        <v>20</v>
      </c>
      <c r="C17" s="23"/>
      <c r="D17" s="23"/>
      <c r="E17" s="23"/>
      <c r="F17" s="23"/>
      <c r="G17" s="23"/>
      <c r="H17" s="23"/>
      <c r="I17" s="23"/>
      <c r="J17" s="23"/>
      <c r="K17" s="23"/>
      <c r="L17" s="23" t="s">
        <v>15</v>
      </c>
      <c r="M17" s="23"/>
      <c r="N17" s="11"/>
      <c r="S17" s="35"/>
    </row>
    <row r="18" spans="2:19" x14ac:dyDescent="0.2">
      <c r="B18" s="10"/>
      <c r="C18" s="23"/>
      <c r="D18" s="23"/>
      <c r="E18" s="23"/>
      <c r="F18" s="23"/>
      <c r="G18" s="23"/>
      <c r="H18" s="23"/>
      <c r="I18" s="23"/>
      <c r="J18" s="23"/>
      <c r="K18" s="23"/>
      <c r="L18" s="23" t="s">
        <v>15</v>
      </c>
      <c r="M18" s="23"/>
      <c r="N18" s="11"/>
    </row>
    <row r="19" spans="2:19" x14ac:dyDescent="0.2">
      <c r="B19" s="10"/>
      <c r="C19" s="25"/>
      <c r="D19" s="92" t="s">
        <v>21</v>
      </c>
      <c r="E19" s="92"/>
      <c r="F19" s="92"/>
      <c r="G19" s="92"/>
      <c r="H19" s="92"/>
      <c r="I19" s="26"/>
      <c r="J19" s="104">
        <v>376186580</v>
      </c>
      <c r="K19" s="104"/>
      <c r="L19" s="104"/>
      <c r="M19" s="27"/>
      <c r="N19" s="46" t="s">
        <v>8</v>
      </c>
    </row>
    <row r="20" spans="2:19" x14ac:dyDescent="0.2">
      <c r="B20" s="10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11"/>
    </row>
    <row r="21" spans="2:19" x14ac:dyDescent="0.2">
      <c r="B21" s="10"/>
      <c r="C21" s="23"/>
      <c r="D21" s="98" t="s">
        <v>3</v>
      </c>
      <c r="E21" s="98"/>
      <c r="F21" s="45"/>
      <c r="G21" s="23"/>
      <c r="H21" s="23"/>
      <c r="I21" s="23"/>
      <c r="J21" s="23"/>
      <c r="K21" s="23"/>
      <c r="L21" s="23"/>
      <c r="M21" s="23"/>
      <c r="N21" s="11"/>
    </row>
    <row r="22" spans="2:19" x14ac:dyDescent="0.2">
      <c r="B22" s="10"/>
      <c r="C22" s="23"/>
      <c r="D22" s="45"/>
      <c r="E22" s="47" t="s">
        <v>22</v>
      </c>
      <c r="F22" s="45"/>
      <c r="G22" s="100" t="s">
        <v>23</v>
      </c>
      <c r="H22" s="100"/>
      <c r="I22" s="45"/>
      <c r="J22" s="100" t="s">
        <v>24</v>
      </c>
      <c r="K22" s="100"/>
      <c r="L22" s="100"/>
      <c r="M22" s="23"/>
      <c r="N22" s="11"/>
    </row>
    <row r="23" spans="2:19" x14ac:dyDescent="0.2">
      <c r="B23" s="10"/>
      <c r="C23" s="23"/>
      <c r="D23" s="23"/>
      <c r="E23" s="28">
        <v>0</v>
      </c>
      <c r="F23" s="45"/>
      <c r="G23" s="67" t="s">
        <v>38</v>
      </c>
      <c r="H23" s="67"/>
      <c r="I23" s="45"/>
      <c r="J23" s="134">
        <v>0</v>
      </c>
      <c r="K23" s="134"/>
      <c r="L23" s="134"/>
      <c r="M23" s="19"/>
      <c r="N23" s="46"/>
    </row>
    <row r="24" spans="2:19" x14ac:dyDescent="0.2">
      <c r="B24" s="10"/>
      <c r="C24" s="23"/>
      <c r="D24" s="23"/>
      <c r="E24" s="28">
        <v>0</v>
      </c>
      <c r="F24" s="45"/>
      <c r="G24" s="67" t="s">
        <v>25</v>
      </c>
      <c r="H24" s="67"/>
      <c r="I24" s="45"/>
      <c r="J24" s="134">
        <f t="shared" ref="J24:J28" si="0">ROUND(-$J$19*E24/100,0)</f>
        <v>0</v>
      </c>
      <c r="K24" s="134"/>
      <c r="L24" s="134"/>
      <c r="M24" s="19"/>
      <c r="N24" s="46"/>
    </row>
    <row r="25" spans="2:19" x14ac:dyDescent="0.2">
      <c r="B25" s="10"/>
      <c r="C25" s="23"/>
      <c r="D25" s="23"/>
      <c r="E25" s="28">
        <v>0</v>
      </c>
      <c r="F25" s="45"/>
      <c r="G25" s="67" t="s">
        <v>26</v>
      </c>
      <c r="H25" s="67"/>
      <c r="I25" s="45"/>
      <c r="J25" s="134">
        <f t="shared" si="0"/>
        <v>0</v>
      </c>
      <c r="K25" s="134"/>
      <c r="L25" s="134"/>
      <c r="M25" s="19"/>
      <c r="N25" s="46"/>
    </row>
    <row r="26" spans="2:19" x14ac:dyDescent="0.2">
      <c r="B26" s="10"/>
      <c r="C26" s="23"/>
      <c r="D26" s="23"/>
      <c r="E26" s="28">
        <v>0</v>
      </c>
      <c r="F26" s="45"/>
      <c r="G26" s="67" t="s">
        <v>27</v>
      </c>
      <c r="H26" s="67"/>
      <c r="I26" s="45"/>
      <c r="J26" s="134">
        <f t="shared" si="0"/>
        <v>0</v>
      </c>
      <c r="K26" s="134"/>
      <c r="L26" s="134"/>
      <c r="M26" s="19"/>
      <c r="N26" s="46"/>
    </row>
    <row r="27" spans="2:19" x14ac:dyDescent="0.2">
      <c r="B27" s="10"/>
      <c r="C27" s="23"/>
      <c r="D27" s="23"/>
      <c r="E27" s="28">
        <v>0</v>
      </c>
      <c r="F27" s="45"/>
      <c r="G27" s="67" t="s">
        <v>28</v>
      </c>
      <c r="H27" s="67"/>
      <c r="I27" s="45"/>
      <c r="J27" s="134">
        <f t="shared" si="0"/>
        <v>0</v>
      </c>
      <c r="K27" s="134"/>
      <c r="L27" s="134"/>
      <c r="M27" s="19"/>
      <c r="N27" s="46"/>
    </row>
    <row r="28" spans="2:19" x14ac:dyDescent="0.2">
      <c r="B28" s="10"/>
      <c r="C28" s="23"/>
      <c r="D28" s="23"/>
      <c r="E28" s="28">
        <v>0</v>
      </c>
      <c r="F28" s="45"/>
      <c r="G28" s="67" t="s">
        <v>29</v>
      </c>
      <c r="H28" s="67"/>
      <c r="I28" s="45"/>
      <c r="J28" s="134">
        <f t="shared" si="0"/>
        <v>0</v>
      </c>
      <c r="K28" s="134"/>
      <c r="L28" s="134"/>
      <c r="M28" s="19"/>
      <c r="N28" s="46"/>
    </row>
    <row r="29" spans="2:19" x14ac:dyDescent="0.2">
      <c r="B29" s="10"/>
      <c r="C29" s="23"/>
      <c r="D29" s="23"/>
      <c r="E29" s="23"/>
      <c r="F29" s="23"/>
      <c r="G29" s="67" t="s">
        <v>10</v>
      </c>
      <c r="H29" s="67"/>
      <c r="I29" s="45"/>
      <c r="J29" s="133">
        <f>SUM(J23:L28)</f>
        <v>0</v>
      </c>
      <c r="K29" s="133"/>
      <c r="L29" s="133"/>
      <c r="M29" s="21"/>
      <c r="N29" s="11"/>
    </row>
    <row r="30" spans="2:19" x14ac:dyDescent="0.2">
      <c r="B30" s="10"/>
      <c r="C30" s="23"/>
      <c r="D30" s="98" t="s">
        <v>4</v>
      </c>
      <c r="E30" s="98"/>
      <c r="F30" s="45"/>
      <c r="G30" s="23"/>
      <c r="H30" s="23"/>
      <c r="I30" s="23"/>
      <c r="J30" s="99"/>
      <c r="K30" s="99"/>
      <c r="L30" s="99"/>
      <c r="M30" s="23"/>
      <c r="N30" s="11"/>
    </row>
    <row r="31" spans="2:19" x14ac:dyDescent="0.2">
      <c r="B31" s="10"/>
      <c r="C31" s="23"/>
      <c r="D31" s="45"/>
      <c r="E31" s="47" t="s">
        <v>30</v>
      </c>
      <c r="F31" s="45"/>
      <c r="G31" s="100" t="s">
        <v>31</v>
      </c>
      <c r="H31" s="100"/>
      <c r="I31" s="45"/>
      <c r="J31" s="100" t="s">
        <v>24</v>
      </c>
      <c r="K31" s="100"/>
      <c r="L31" s="100"/>
      <c r="M31" s="23"/>
      <c r="N31" s="11"/>
    </row>
    <row r="32" spans="2:19" x14ac:dyDescent="0.2">
      <c r="B32" s="10"/>
      <c r="C32" s="23"/>
      <c r="D32" s="23"/>
      <c r="E32" s="29">
        <v>0</v>
      </c>
      <c r="F32" s="23"/>
      <c r="G32" s="67" t="s">
        <v>32</v>
      </c>
      <c r="H32" s="67"/>
      <c r="I32" s="45"/>
      <c r="J32" s="93">
        <f>ROUND($J$19*E32/100,0)</f>
        <v>0</v>
      </c>
      <c r="K32" s="93"/>
      <c r="L32" s="93"/>
      <c r="M32" s="23"/>
      <c r="N32" s="11"/>
    </row>
    <row r="33" spans="1:14" x14ac:dyDescent="0.2">
      <c r="B33" s="10"/>
      <c r="C33" s="23"/>
      <c r="D33" s="23"/>
      <c r="E33" s="29">
        <v>0</v>
      </c>
      <c r="F33" s="23"/>
      <c r="G33" s="67" t="s">
        <v>33</v>
      </c>
      <c r="H33" s="67"/>
      <c r="I33" s="45"/>
      <c r="J33" s="93">
        <f>ROUND($J$19*E33/100,0)</f>
        <v>0</v>
      </c>
      <c r="K33" s="93"/>
      <c r="L33" s="93"/>
      <c r="M33" s="23"/>
      <c r="N33" s="11"/>
    </row>
    <row r="34" spans="1:14" ht="24" thickBot="1" x14ac:dyDescent="0.25">
      <c r="B34" s="10"/>
      <c r="C34" s="23"/>
      <c r="D34" s="23"/>
      <c r="E34" s="67" t="s">
        <v>14</v>
      </c>
      <c r="F34" s="67"/>
      <c r="G34" s="67"/>
      <c r="H34" s="67"/>
      <c r="I34" s="45"/>
      <c r="J34" s="132">
        <f>SUM(J32:L33)</f>
        <v>0</v>
      </c>
      <c r="K34" s="132"/>
      <c r="L34" s="132"/>
      <c r="M34" s="23"/>
      <c r="N34" s="11"/>
    </row>
    <row r="35" spans="1:14" ht="24" thickTop="1" x14ac:dyDescent="0.2">
      <c r="B35" s="10"/>
      <c r="C35" s="23"/>
      <c r="D35" s="92" t="s">
        <v>34</v>
      </c>
      <c r="E35" s="92"/>
      <c r="F35" s="92"/>
      <c r="G35" s="92"/>
      <c r="H35" s="92"/>
      <c r="I35" s="23"/>
      <c r="J35" s="93">
        <f>J19+J29+J34</f>
        <v>376186580</v>
      </c>
      <c r="K35" s="93"/>
      <c r="L35" s="93"/>
      <c r="M35" s="12"/>
      <c r="N35" s="68"/>
    </row>
    <row r="36" spans="1:14" ht="24" thickBot="1" x14ac:dyDescent="0.25">
      <c r="B36" s="10"/>
      <c r="C36" s="23"/>
      <c r="D36" s="92"/>
      <c r="E36" s="92"/>
      <c r="F36" s="92"/>
      <c r="G36" s="92"/>
      <c r="H36" s="92"/>
      <c r="I36" s="23"/>
      <c r="J36" s="94"/>
      <c r="K36" s="94"/>
      <c r="L36" s="94"/>
      <c r="M36" s="13"/>
      <c r="N36" s="68"/>
    </row>
    <row r="37" spans="1:14" ht="24" thickTop="1" x14ac:dyDescent="0.2">
      <c r="B37" s="10"/>
      <c r="C37" s="23"/>
      <c r="D37" s="67" t="str">
        <f>G9&amp;" "&amp;"ریال"</f>
        <v>سیصد و هفتاد و شش میلیون و یکصد و هشتاد و شش هزار و پانصد و هشتاد ریال</v>
      </c>
      <c r="E37" s="67"/>
      <c r="F37" s="67"/>
      <c r="G37" s="67"/>
      <c r="H37" s="67"/>
      <c r="I37" s="67"/>
      <c r="J37" s="67"/>
      <c r="K37" s="67"/>
      <c r="L37" s="67"/>
      <c r="M37" s="14"/>
      <c r="N37" s="11"/>
    </row>
    <row r="38" spans="1:14" ht="24" x14ac:dyDescent="0.2">
      <c r="B38" s="130" t="s">
        <v>5</v>
      </c>
      <c r="C38" s="131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11"/>
    </row>
    <row r="39" spans="1:14" ht="13.5" customHeight="1" x14ac:dyDescent="0.2">
      <c r="B39" s="10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11"/>
    </row>
    <row r="40" spans="1:14" ht="9.75" customHeight="1" x14ac:dyDescent="0.2">
      <c r="B40" s="78" t="s">
        <v>51</v>
      </c>
      <c r="C40" s="79"/>
      <c r="D40" s="79"/>
      <c r="E40" s="79"/>
      <c r="F40" s="38"/>
      <c r="G40" s="38"/>
      <c r="H40" s="38"/>
      <c r="I40" s="38"/>
      <c r="J40" s="38"/>
      <c r="K40" s="38"/>
      <c r="L40" s="38"/>
      <c r="M40" s="38"/>
      <c r="N40" s="39"/>
    </row>
    <row r="41" spans="1:14" ht="14.25" customHeight="1" thickBot="1" x14ac:dyDescent="0.25">
      <c r="B41" s="90"/>
      <c r="C41" s="91"/>
      <c r="D41" s="91"/>
      <c r="E41" s="91"/>
      <c r="F41" s="2"/>
      <c r="G41" s="2"/>
      <c r="H41" s="2"/>
      <c r="I41" s="2"/>
      <c r="J41" s="2"/>
      <c r="K41" s="2"/>
      <c r="L41" s="2"/>
      <c r="M41" s="2"/>
      <c r="N41" s="3"/>
    </row>
    <row r="42" spans="1:14" ht="24" thickBot="1" x14ac:dyDescent="0.25">
      <c r="B42" s="84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6"/>
    </row>
    <row r="43" spans="1:14" ht="24" thickBot="1" x14ac:dyDescent="0.25">
      <c r="B43" s="87" t="s">
        <v>41</v>
      </c>
      <c r="C43" s="88"/>
      <c r="D43" s="88"/>
      <c r="E43" s="88"/>
      <c r="F43" s="89"/>
      <c r="G43" s="88" t="s">
        <v>42</v>
      </c>
      <c r="H43" s="88"/>
      <c r="I43" s="88"/>
      <c r="J43" s="89"/>
      <c r="K43" s="88" t="s">
        <v>39</v>
      </c>
      <c r="L43" s="88"/>
      <c r="M43" s="88"/>
      <c r="N43" s="89"/>
    </row>
    <row r="44" spans="1:14" x14ac:dyDescent="0.2">
      <c r="A44" s="39"/>
      <c r="B44" s="74" t="s">
        <v>6</v>
      </c>
      <c r="C44" s="75"/>
      <c r="D44" s="75"/>
      <c r="E44" s="75"/>
      <c r="F44" s="76"/>
      <c r="G44" s="54" t="s">
        <v>6</v>
      </c>
      <c r="H44" s="54"/>
      <c r="I44" s="54"/>
      <c r="J44" s="77"/>
      <c r="K44" s="54" t="s">
        <v>6</v>
      </c>
      <c r="L44" s="54"/>
      <c r="M44" s="54"/>
      <c r="N44" s="77"/>
    </row>
    <row r="45" spans="1:14" x14ac:dyDescent="0.2">
      <c r="A45" s="39"/>
      <c r="B45" s="78" t="s">
        <v>7</v>
      </c>
      <c r="C45" s="79"/>
      <c r="D45" s="79"/>
      <c r="E45" s="79"/>
      <c r="F45" s="80"/>
      <c r="G45" s="81" t="s">
        <v>7</v>
      </c>
      <c r="H45" s="82"/>
      <c r="I45" s="82"/>
      <c r="J45" s="83"/>
      <c r="K45" s="82" t="s">
        <v>7</v>
      </c>
      <c r="L45" s="82"/>
      <c r="M45" s="82"/>
      <c r="N45" s="83"/>
    </row>
    <row r="46" spans="1:14" x14ac:dyDescent="0.2">
      <c r="A46" s="39"/>
      <c r="B46" s="64"/>
      <c r="C46" s="65"/>
      <c r="D46" s="65"/>
      <c r="E46" s="65"/>
      <c r="F46" s="66"/>
      <c r="G46" s="66"/>
      <c r="H46" s="66"/>
      <c r="I46" s="66"/>
      <c r="J46" s="66"/>
      <c r="K46" s="67"/>
      <c r="L46" s="67"/>
      <c r="M46" s="67"/>
      <c r="N46" s="68"/>
    </row>
    <row r="47" spans="1:14" ht="24" thickBot="1" x14ac:dyDescent="0.25">
      <c r="A47" s="39"/>
      <c r="B47" s="69"/>
      <c r="C47" s="70"/>
      <c r="D47" s="70"/>
      <c r="E47" s="70"/>
      <c r="F47" s="71"/>
      <c r="G47" s="70"/>
      <c r="H47" s="70"/>
      <c r="I47" s="70"/>
      <c r="J47" s="71"/>
      <c r="K47" s="72"/>
      <c r="L47" s="72"/>
      <c r="M47" s="72"/>
      <c r="N47" s="73"/>
    </row>
    <row r="48" spans="1:14" ht="19.5" customHeight="1" x14ac:dyDescent="0.2">
      <c r="B48" s="53" t="s">
        <v>35</v>
      </c>
      <c r="C48" s="54"/>
      <c r="D48" s="54"/>
      <c r="E48" s="54"/>
      <c r="F48" s="36"/>
      <c r="G48" s="36"/>
      <c r="H48" s="36"/>
      <c r="I48" s="36"/>
      <c r="J48" s="37"/>
      <c r="K48" s="55" t="s">
        <v>37</v>
      </c>
      <c r="L48" s="56"/>
      <c r="M48" s="56"/>
      <c r="N48" s="57"/>
    </row>
    <row r="49" spans="2:14" ht="15.75" customHeight="1" x14ac:dyDescent="0.2">
      <c r="B49" s="58" t="s">
        <v>36</v>
      </c>
      <c r="C49" s="59"/>
      <c r="D49" s="59"/>
      <c r="E49" s="59"/>
      <c r="F49" s="59"/>
      <c r="G49" s="59"/>
      <c r="H49" s="59"/>
      <c r="I49" s="59"/>
      <c r="J49" s="60"/>
      <c r="K49" s="58"/>
      <c r="L49" s="59"/>
      <c r="M49" s="59"/>
      <c r="N49" s="60"/>
    </row>
    <row r="50" spans="2:14" ht="32.25" customHeight="1" thickBot="1" x14ac:dyDescent="0.25">
      <c r="B50" s="61"/>
      <c r="C50" s="62"/>
      <c r="D50" s="62"/>
      <c r="E50" s="62"/>
      <c r="F50" s="62"/>
      <c r="G50" s="62"/>
      <c r="H50" s="62"/>
      <c r="I50" s="62"/>
      <c r="J50" s="63"/>
      <c r="K50" s="61"/>
      <c r="L50" s="62"/>
      <c r="M50" s="62"/>
      <c r="N50" s="63"/>
    </row>
    <row r="56" spans="2:14" x14ac:dyDescent="0.2">
      <c r="L56" s="30"/>
      <c r="N56" s="30"/>
    </row>
    <row r="57" spans="2:14" x14ac:dyDescent="0.2">
      <c r="L57" s="30"/>
      <c r="N57" s="30"/>
    </row>
    <row r="58" spans="2:14" x14ac:dyDescent="0.2">
      <c r="L58" s="30"/>
      <c r="N58" s="30"/>
    </row>
    <row r="59" spans="2:14" x14ac:dyDescent="0.2">
      <c r="L59" s="30"/>
      <c r="M59" s="30"/>
      <c r="N59" s="30"/>
    </row>
  </sheetData>
  <mergeCells count="73">
    <mergeCell ref="C14:C15"/>
    <mergeCell ref="D14:E14"/>
    <mergeCell ref="M15:N15"/>
    <mergeCell ref="B2:L3"/>
    <mergeCell ref="B4:N4"/>
    <mergeCell ref="B6:D6"/>
    <mergeCell ref="B8:D9"/>
    <mergeCell ref="E8:F8"/>
    <mergeCell ref="G8:L8"/>
    <mergeCell ref="M8:M9"/>
    <mergeCell ref="N8:N9"/>
    <mergeCell ref="E9:F9"/>
    <mergeCell ref="G9:L9"/>
    <mergeCell ref="Q9:U9"/>
    <mergeCell ref="C10:C11"/>
    <mergeCell ref="D10:N11"/>
    <mergeCell ref="C12:C13"/>
    <mergeCell ref="D12:N13"/>
    <mergeCell ref="B16:N16"/>
    <mergeCell ref="D19:H19"/>
    <mergeCell ref="J19:L19"/>
    <mergeCell ref="D21:E21"/>
    <mergeCell ref="G22:H22"/>
    <mergeCell ref="J22:L22"/>
    <mergeCell ref="G23:H23"/>
    <mergeCell ref="J23:L23"/>
    <mergeCell ref="G24:H24"/>
    <mergeCell ref="J24:L24"/>
    <mergeCell ref="G25:H25"/>
    <mergeCell ref="J25:L25"/>
    <mergeCell ref="G26:H26"/>
    <mergeCell ref="J26:L26"/>
    <mergeCell ref="G27:H27"/>
    <mergeCell ref="J27:L27"/>
    <mergeCell ref="G28:H28"/>
    <mergeCell ref="J28:L28"/>
    <mergeCell ref="G29:H29"/>
    <mergeCell ref="J29:L29"/>
    <mergeCell ref="D30:E30"/>
    <mergeCell ref="J30:L30"/>
    <mergeCell ref="G31:H31"/>
    <mergeCell ref="J31:L31"/>
    <mergeCell ref="G32:H32"/>
    <mergeCell ref="J32:L32"/>
    <mergeCell ref="G33:H33"/>
    <mergeCell ref="J33:L33"/>
    <mergeCell ref="E34:H34"/>
    <mergeCell ref="J34:L34"/>
    <mergeCell ref="N35:N36"/>
    <mergeCell ref="D37:L37"/>
    <mergeCell ref="B38:C38"/>
    <mergeCell ref="B42:N42"/>
    <mergeCell ref="B43:F43"/>
    <mergeCell ref="G43:J43"/>
    <mergeCell ref="K43:N43"/>
    <mergeCell ref="B40:E41"/>
    <mergeCell ref="D35:H36"/>
    <mergeCell ref="J35:L36"/>
    <mergeCell ref="B44:F44"/>
    <mergeCell ref="G44:J44"/>
    <mergeCell ref="K44:N44"/>
    <mergeCell ref="B45:F45"/>
    <mergeCell ref="G45:J45"/>
    <mergeCell ref="K45:N45"/>
    <mergeCell ref="B48:E48"/>
    <mergeCell ref="K48:N50"/>
    <mergeCell ref="B49:J50"/>
    <mergeCell ref="B46:F46"/>
    <mergeCell ref="G46:J46"/>
    <mergeCell ref="K46:N46"/>
    <mergeCell ref="B47:F47"/>
    <mergeCell ref="G47:J47"/>
    <mergeCell ref="K47:N47"/>
  </mergeCells>
  <printOptions horizontalCentered="1"/>
  <pageMargins left="0.23622047244094491" right="0.51181102362204722" top="0.43307086614173229" bottom="0.31496062992125984" header="0.31496062992125984" footer="0.15748031496062992"/>
  <pageSetup paperSize="9" scale="7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Y59"/>
  <sheetViews>
    <sheetView rightToLeft="1" zoomScaleNormal="100" workbookViewId="0">
      <selection activeCell="D12" sqref="D12:N13"/>
    </sheetView>
  </sheetViews>
  <sheetFormatPr defaultRowHeight="23.25" x14ac:dyDescent="0.2"/>
  <cols>
    <col min="1" max="1" width="1.42578125" style="1" customWidth="1"/>
    <col min="2" max="2" width="8.28515625" style="1" customWidth="1"/>
    <col min="3" max="3" width="11.5703125" style="1" customWidth="1"/>
    <col min="4" max="4" width="6.42578125" style="1" customWidth="1"/>
    <col min="5" max="5" width="11.42578125" style="1" customWidth="1"/>
    <col min="6" max="6" width="1.140625" style="1" customWidth="1"/>
    <col min="7" max="7" width="19.7109375" style="1" customWidth="1"/>
    <col min="8" max="8" width="9.5703125" style="1" customWidth="1"/>
    <col min="9" max="9" width="1.42578125" style="1" customWidth="1"/>
    <col min="10" max="10" width="11.85546875" style="1" customWidth="1"/>
    <col min="11" max="11" width="1.140625" style="1" customWidth="1"/>
    <col min="12" max="12" width="16.7109375" style="1" customWidth="1"/>
    <col min="13" max="13" width="0.28515625" style="1" hidden="1" customWidth="1"/>
    <col min="14" max="14" width="22.7109375" style="1" bestFit="1" customWidth="1"/>
    <col min="15" max="16" width="9.140625" style="1"/>
    <col min="17" max="18" width="6.5703125" style="1" customWidth="1"/>
    <col min="19" max="19" width="9.140625" style="1"/>
    <col min="20" max="20" width="5.28515625" style="1" customWidth="1"/>
    <col min="21" max="16384" width="9.140625" style="1"/>
  </cols>
  <sheetData>
    <row r="1" spans="2:25" ht="9.75" customHeight="1" thickBot="1" x14ac:dyDescent="0.25"/>
    <row r="2" spans="2:25" ht="28.5" thickBot="1" x14ac:dyDescent="0.25">
      <c r="B2" s="114" t="s">
        <v>13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6"/>
      <c r="N2" s="8" t="s">
        <v>43</v>
      </c>
    </row>
    <row r="3" spans="2:25" ht="28.5" thickBot="1" x14ac:dyDescent="0.25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7"/>
      <c r="N3" s="9" t="s">
        <v>45</v>
      </c>
    </row>
    <row r="4" spans="2:25" ht="28.5" thickBot="1" x14ac:dyDescent="0.25">
      <c r="B4" s="118" t="s">
        <v>12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20"/>
    </row>
    <row r="5" spans="2:25" ht="27" x14ac:dyDescent="0.2">
      <c r="B5" s="5" t="s">
        <v>40</v>
      </c>
      <c r="C5" s="17"/>
      <c r="D5" s="17"/>
      <c r="E5" s="2"/>
      <c r="F5" s="2"/>
      <c r="G5" s="2"/>
      <c r="H5" s="2">
        <v>2177</v>
      </c>
      <c r="I5" s="2"/>
      <c r="J5" s="2"/>
      <c r="K5" s="2"/>
      <c r="L5" s="2"/>
      <c r="M5" s="2"/>
      <c r="N5" s="3"/>
    </row>
    <row r="6" spans="2:25" ht="27" x14ac:dyDescent="0.2">
      <c r="B6" s="121" t="s">
        <v>9</v>
      </c>
      <c r="C6" s="122"/>
      <c r="D6" s="122"/>
      <c r="E6" s="2"/>
      <c r="F6" s="2"/>
      <c r="G6" s="2"/>
      <c r="H6" s="2"/>
      <c r="I6" s="2"/>
      <c r="J6" s="2"/>
      <c r="K6" s="2"/>
      <c r="L6" s="2"/>
      <c r="M6" s="2"/>
      <c r="N6" s="3"/>
    </row>
    <row r="7" spans="2:25" ht="3.75" customHeight="1" x14ac:dyDescent="0.2"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</row>
    <row r="8" spans="2:25" x14ac:dyDescent="0.2">
      <c r="B8" s="123" t="s">
        <v>17</v>
      </c>
      <c r="C8" s="124"/>
      <c r="D8" s="125"/>
      <c r="E8" s="126" t="s">
        <v>18</v>
      </c>
      <c r="F8" s="127"/>
      <c r="G8" s="128">
        <f>J35</f>
        <v>1800000000</v>
      </c>
      <c r="H8" s="128"/>
      <c r="I8" s="128"/>
      <c r="J8" s="128"/>
      <c r="K8" s="128"/>
      <c r="L8" s="128"/>
      <c r="M8" s="67" t="s">
        <v>8</v>
      </c>
      <c r="N8" s="83" t="s">
        <v>11</v>
      </c>
      <c r="R8" s="16"/>
    </row>
    <row r="9" spans="2:25" x14ac:dyDescent="0.55000000000000004">
      <c r="B9" s="123"/>
      <c r="C9" s="124"/>
      <c r="D9" s="125"/>
      <c r="E9" s="126" t="s">
        <v>19</v>
      </c>
      <c r="F9" s="127"/>
      <c r="G9" s="129" t="s">
        <v>46</v>
      </c>
      <c r="H9" s="129"/>
      <c r="I9" s="129"/>
      <c r="J9" s="129"/>
      <c r="K9" s="129"/>
      <c r="L9" s="129"/>
      <c r="M9" s="67"/>
      <c r="N9" s="83"/>
      <c r="Q9" s="105" t="e">
        <f ca="1">[1]!horofi(G8)</f>
        <v>#NAME?</v>
      </c>
      <c r="R9" s="105"/>
      <c r="S9" s="105"/>
      <c r="T9" s="105"/>
      <c r="U9" s="105"/>
    </row>
    <row r="10" spans="2:25" x14ac:dyDescent="0.2">
      <c r="B10" s="4"/>
      <c r="C10" s="98" t="s">
        <v>0</v>
      </c>
      <c r="D10" s="106" t="s">
        <v>47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7"/>
      <c r="Q10" s="15"/>
      <c r="R10" s="16"/>
    </row>
    <row r="11" spans="2:25" ht="21" customHeight="1" x14ac:dyDescent="0.2">
      <c r="B11" s="4"/>
      <c r="C11" s="9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2:25" ht="13.5" customHeight="1" x14ac:dyDescent="0.55000000000000004">
      <c r="B12" s="4"/>
      <c r="C12" s="98" t="s">
        <v>1</v>
      </c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1"/>
      <c r="Q12" s="31" t="s">
        <v>16</v>
      </c>
      <c r="R12" s="31"/>
      <c r="S12" s="31"/>
      <c r="T12" s="31"/>
      <c r="U12" s="31"/>
      <c r="V12" s="31"/>
      <c r="W12" s="31"/>
      <c r="X12" s="31"/>
      <c r="Y12" s="32"/>
    </row>
    <row r="13" spans="2:25" ht="50.25" customHeight="1" x14ac:dyDescent="0.55000000000000004">
      <c r="B13" s="4"/>
      <c r="C13" s="9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  <c r="Q13" s="33"/>
      <c r="R13" s="33"/>
      <c r="S13" s="33"/>
      <c r="T13" s="33"/>
      <c r="U13" s="33"/>
      <c r="V13" s="33"/>
      <c r="W13" s="33"/>
      <c r="X13" s="33"/>
      <c r="Y13" s="34"/>
    </row>
    <row r="14" spans="2:25" ht="5.25" customHeight="1" x14ac:dyDescent="0.2">
      <c r="B14" s="4"/>
      <c r="C14" s="98"/>
      <c r="D14" s="112"/>
      <c r="E14" s="112"/>
      <c r="F14" s="20"/>
      <c r="G14" s="23"/>
      <c r="H14" s="23"/>
      <c r="I14" s="23"/>
      <c r="J14" s="23"/>
      <c r="K14" s="23"/>
      <c r="L14" s="23"/>
      <c r="M14" s="23"/>
      <c r="N14" s="11"/>
    </row>
    <row r="15" spans="2:25" ht="21.75" customHeight="1" x14ac:dyDescent="0.2">
      <c r="B15" s="4"/>
      <c r="C15" s="98"/>
      <c r="D15" s="23"/>
      <c r="E15" s="23"/>
      <c r="F15" s="23"/>
      <c r="G15" s="23"/>
      <c r="H15" s="23"/>
      <c r="I15" s="23"/>
      <c r="J15" s="23"/>
      <c r="K15" s="23"/>
      <c r="L15" s="23"/>
      <c r="M15" s="92" t="s">
        <v>2</v>
      </c>
      <c r="N15" s="113"/>
    </row>
    <row r="16" spans="2:25" ht="6" customHeight="1" x14ac:dyDescent="0.2">
      <c r="B16" s="101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3"/>
    </row>
    <row r="17" spans="2:19" x14ac:dyDescent="0.2">
      <c r="B17" s="10" t="s">
        <v>20</v>
      </c>
      <c r="C17" s="23"/>
      <c r="D17" s="23"/>
      <c r="E17" s="23"/>
      <c r="F17" s="23"/>
      <c r="G17" s="23"/>
      <c r="H17" s="23"/>
      <c r="I17" s="23"/>
      <c r="J17" s="23"/>
      <c r="K17" s="23"/>
      <c r="L17" s="23" t="s">
        <v>15</v>
      </c>
      <c r="M17" s="23"/>
      <c r="N17" s="11"/>
      <c r="S17" s="35"/>
    </row>
    <row r="18" spans="2:19" x14ac:dyDescent="0.2">
      <c r="B18" s="10"/>
      <c r="C18" s="23"/>
      <c r="D18" s="23"/>
      <c r="E18" s="23"/>
      <c r="F18" s="23"/>
      <c r="G18" s="23"/>
      <c r="H18" s="23"/>
      <c r="I18" s="23"/>
      <c r="J18" s="23"/>
      <c r="K18" s="23"/>
      <c r="L18" s="23" t="s">
        <v>15</v>
      </c>
      <c r="M18" s="23"/>
      <c r="N18" s="11"/>
    </row>
    <row r="19" spans="2:19" x14ac:dyDescent="0.2">
      <c r="B19" s="10"/>
      <c r="C19" s="25"/>
      <c r="D19" s="92" t="s">
        <v>21</v>
      </c>
      <c r="E19" s="92"/>
      <c r="F19" s="92"/>
      <c r="G19" s="92"/>
      <c r="H19" s="92"/>
      <c r="I19" s="26"/>
      <c r="J19" s="104">
        <v>1800000000</v>
      </c>
      <c r="K19" s="104"/>
      <c r="L19" s="104"/>
      <c r="M19" s="27"/>
      <c r="N19" s="24" t="s">
        <v>8</v>
      </c>
    </row>
    <row r="20" spans="2:19" x14ac:dyDescent="0.2">
      <c r="B20" s="10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11"/>
    </row>
    <row r="21" spans="2:19" x14ac:dyDescent="0.2">
      <c r="B21" s="10"/>
      <c r="C21" s="23"/>
      <c r="D21" s="98" t="s">
        <v>3</v>
      </c>
      <c r="E21" s="98"/>
      <c r="F21" s="18"/>
      <c r="G21" s="23"/>
      <c r="H21" s="23"/>
      <c r="I21" s="23"/>
      <c r="J21" s="23"/>
      <c r="K21" s="23"/>
      <c r="L21" s="23"/>
      <c r="M21" s="23"/>
      <c r="N21" s="11"/>
    </row>
    <row r="22" spans="2:19" x14ac:dyDescent="0.2">
      <c r="B22" s="10"/>
      <c r="C22" s="23"/>
      <c r="D22" s="18"/>
      <c r="E22" s="22" t="s">
        <v>22</v>
      </c>
      <c r="F22" s="18"/>
      <c r="G22" s="100" t="s">
        <v>23</v>
      </c>
      <c r="H22" s="100"/>
      <c r="I22" s="18"/>
      <c r="J22" s="100" t="s">
        <v>24</v>
      </c>
      <c r="K22" s="100"/>
      <c r="L22" s="100"/>
      <c r="M22" s="23"/>
      <c r="N22" s="11"/>
    </row>
    <row r="23" spans="2:19" x14ac:dyDescent="0.2">
      <c r="B23" s="10"/>
      <c r="C23" s="23"/>
      <c r="D23" s="23"/>
      <c r="E23" s="28">
        <v>0</v>
      </c>
      <c r="F23" s="18"/>
      <c r="G23" s="67" t="s">
        <v>38</v>
      </c>
      <c r="H23" s="67"/>
      <c r="I23" s="18"/>
      <c r="J23" s="134">
        <v>0</v>
      </c>
      <c r="K23" s="134"/>
      <c r="L23" s="134"/>
      <c r="M23" s="19"/>
      <c r="N23" s="24"/>
    </row>
    <row r="24" spans="2:19" x14ac:dyDescent="0.2">
      <c r="B24" s="10"/>
      <c r="C24" s="23"/>
      <c r="D24" s="23"/>
      <c r="E24" s="28">
        <v>0</v>
      </c>
      <c r="F24" s="18"/>
      <c r="G24" s="67" t="s">
        <v>25</v>
      </c>
      <c r="H24" s="67"/>
      <c r="I24" s="18"/>
      <c r="J24" s="134">
        <f t="shared" ref="J24:J28" si="0">ROUND(-$J$19*E24/100,0)</f>
        <v>0</v>
      </c>
      <c r="K24" s="134"/>
      <c r="L24" s="134"/>
      <c r="M24" s="19"/>
      <c r="N24" s="24"/>
    </row>
    <row r="25" spans="2:19" x14ac:dyDescent="0.2">
      <c r="B25" s="10"/>
      <c r="C25" s="23"/>
      <c r="D25" s="23"/>
      <c r="E25" s="28">
        <v>0</v>
      </c>
      <c r="F25" s="18"/>
      <c r="G25" s="67" t="s">
        <v>26</v>
      </c>
      <c r="H25" s="67"/>
      <c r="I25" s="18"/>
      <c r="J25" s="134">
        <f t="shared" si="0"/>
        <v>0</v>
      </c>
      <c r="K25" s="134"/>
      <c r="L25" s="134"/>
      <c r="M25" s="19"/>
      <c r="N25" s="24"/>
    </row>
    <row r="26" spans="2:19" x14ac:dyDescent="0.2">
      <c r="B26" s="10"/>
      <c r="C26" s="23"/>
      <c r="D26" s="23"/>
      <c r="E26" s="28">
        <v>0</v>
      </c>
      <c r="F26" s="18"/>
      <c r="G26" s="67" t="s">
        <v>27</v>
      </c>
      <c r="H26" s="67"/>
      <c r="I26" s="18"/>
      <c r="J26" s="134">
        <f t="shared" si="0"/>
        <v>0</v>
      </c>
      <c r="K26" s="134"/>
      <c r="L26" s="134"/>
      <c r="M26" s="19"/>
      <c r="N26" s="24"/>
    </row>
    <row r="27" spans="2:19" x14ac:dyDescent="0.2">
      <c r="B27" s="10"/>
      <c r="C27" s="23"/>
      <c r="D27" s="23"/>
      <c r="E27" s="28">
        <v>0</v>
      </c>
      <c r="F27" s="18"/>
      <c r="G27" s="67" t="s">
        <v>28</v>
      </c>
      <c r="H27" s="67"/>
      <c r="I27" s="18"/>
      <c r="J27" s="134">
        <f t="shared" si="0"/>
        <v>0</v>
      </c>
      <c r="K27" s="134"/>
      <c r="L27" s="134"/>
      <c r="M27" s="19"/>
      <c r="N27" s="24"/>
    </row>
    <row r="28" spans="2:19" x14ac:dyDescent="0.2">
      <c r="B28" s="10"/>
      <c r="C28" s="23"/>
      <c r="D28" s="23"/>
      <c r="E28" s="28">
        <v>0</v>
      </c>
      <c r="F28" s="18"/>
      <c r="G28" s="67" t="s">
        <v>29</v>
      </c>
      <c r="H28" s="67"/>
      <c r="I28" s="18"/>
      <c r="J28" s="134">
        <f t="shared" si="0"/>
        <v>0</v>
      </c>
      <c r="K28" s="134"/>
      <c r="L28" s="134"/>
      <c r="M28" s="19"/>
      <c r="N28" s="24"/>
    </row>
    <row r="29" spans="2:19" x14ac:dyDescent="0.2">
      <c r="B29" s="10"/>
      <c r="C29" s="23"/>
      <c r="D29" s="23"/>
      <c r="E29" s="23"/>
      <c r="F29" s="23"/>
      <c r="G29" s="67" t="s">
        <v>10</v>
      </c>
      <c r="H29" s="67"/>
      <c r="I29" s="18"/>
      <c r="J29" s="133">
        <f>SUM(J23:L28)</f>
        <v>0</v>
      </c>
      <c r="K29" s="133"/>
      <c r="L29" s="133"/>
      <c r="M29" s="21"/>
      <c r="N29" s="11"/>
    </row>
    <row r="30" spans="2:19" x14ac:dyDescent="0.2">
      <c r="B30" s="10"/>
      <c r="C30" s="23"/>
      <c r="D30" s="98" t="s">
        <v>4</v>
      </c>
      <c r="E30" s="98"/>
      <c r="F30" s="18"/>
      <c r="G30" s="23"/>
      <c r="H30" s="23"/>
      <c r="I30" s="23"/>
      <c r="J30" s="99"/>
      <c r="K30" s="99"/>
      <c r="L30" s="99"/>
      <c r="M30" s="23"/>
      <c r="N30" s="11"/>
    </row>
    <row r="31" spans="2:19" x14ac:dyDescent="0.2">
      <c r="B31" s="10"/>
      <c r="C31" s="23"/>
      <c r="D31" s="18"/>
      <c r="E31" s="22" t="s">
        <v>30</v>
      </c>
      <c r="F31" s="18"/>
      <c r="G31" s="100" t="s">
        <v>31</v>
      </c>
      <c r="H31" s="100"/>
      <c r="I31" s="18"/>
      <c r="J31" s="100" t="s">
        <v>24</v>
      </c>
      <c r="K31" s="100"/>
      <c r="L31" s="100"/>
      <c r="M31" s="23"/>
      <c r="N31" s="11"/>
    </row>
    <row r="32" spans="2:19" x14ac:dyDescent="0.2">
      <c r="B32" s="10"/>
      <c r="C32" s="23"/>
      <c r="D32" s="23"/>
      <c r="E32" s="29">
        <v>0</v>
      </c>
      <c r="F32" s="23"/>
      <c r="G32" s="67" t="s">
        <v>32</v>
      </c>
      <c r="H32" s="67"/>
      <c r="I32" s="18"/>
      <c r="J32" s="93">
        <f>ROUND($J$19*E32/100,0)</f>
        <v>0</v>
      </c>
      <c r="K32" s="93"/>
      <c r="L32" s="93"/>
      <c r="M32" s="23"/>
      <c r="N32" s="11"/>
    </row>
    <row r="33" spans="1:14" x14ac:dyDescent="0.2">
      <c r="B33" s="10"/>
      <c r="C33" s="23"/>
      <c r="D33" s="23"/>
      <c r="E33" s="29">
        <v>0</v>
      </c>
      <c r="F33" s="23"/>
      <c r="G33" s="67" t="s">
        <v>33</v>
      </c>
      <c r="H33" s="67"/>
      <c r="I33" s="18"/>
      <c r="J33" s="93">
        <f>ROUND($J$19*E33/100,0)</f>
        <v>0</v>
      </c>
      <c r="K33" s="93"/>
      <c r="L33" s="93"/>
      <c r="M33" s="23"/>
      <c r="N33" s="11"/>
    </row>
    <row r="34" spans="1:14" ht="24" thickBot="1" x14ac:dyDescent="0.25">
      <c r="B34" s="10"/>
      <c r="C34" s="23"/>
      <c r="D34" s="23"/>
      <c r="E34" s="67" t="s">
        <v>14</v>
      </c>
      <c r="F34" s="67"/>
      <c r="G34" s="67"/>
      <c r="H34" s="67"/>
      <c r="I34" s="18"/>
      <c r="J34" s="132">
        <f>SUM(J32:L33)</f>
        <v>0</v>
      </c>
      <c r="K34" s="132"/>
      <c r="L34" s="132"/>
      <c r="M34" s="23"/>
      <c r="N34" s="11"/>
    </row>
    <row r="35" spans="1:14" ht="24" thickTop="1" x14ac:dyDescent="0.2">
      <c r="B35" s="10"/>
      <c r="C35" s="23"/>
      <c r="D35" s="92" t="s">
        <v>34</v>
      </c>
      <c r="E35" s="92"/>
      <c r="F35" s="92"/>
      <c r="G35" s="92"/>
      <c r="H35" s="92"/>
      <c r="I35" s="23"/>
      <c r="J35" s="93">
        <f>J19+J29+J34</f>
        <v>1800000000</v>
      </c>
      <c r="K35" s="93"/>
      <c r="L35" s="93"/>
      <c r="M35" s="12"/>
      <c r="N35" s="68"/>
    </row>
    <row r="36" spans="1:14" ht="24" thickBot="1" x14ac:dyDescent="0.25">
      <c r="B36" s="10"/>
      <c r="C36" s="23"/>
      <c r="D36" s="92"/>
      <c r="E36" s="92"/>
      <c r="F36" s="92"/>
      <c r="G36" s="92"/>
      <c r="H36" s="92"/>
      <c r="I36" s="23"/>
      <c r="J36" s="94"/>
      <c r="K36" s="94"/>
      <c r="L36" s="94"/>
      <c r="M36" s="13"/>
      <c r="N36" s="68"/>
    </row>
    <row r="37" spans="1:14" ht="24" thickTop="1" x14ac:dyDescent="0.2">
      <c r="B37" s="10"/>
      <c r="C37" s="23"/>
      <c r="D37" s="67" t="str">
        <f>G9&amp;" "&amp;"ریال"</f>
        <v>یک میلیارد و هشتصد میلیون  ریال</v>
      </c>
      <c r="E37" s="67"/>
      <c r="F37" s="67"/>
      <c r="G37" s="67"/>
      <c r="H37" s="67"/>
      <c r="I37" s="67"/>
      <c r="J37" s="67"/>
      <c r="K37" s="67"/>
      <c r="L37" s="67"/>
      <c r="M37" s="14"/>
      <c r="N37" s="11"/>
    </row>
    <row r="38" spans="1:14" ht="24" x14ac:dyDescent="0.2">
      <c r="B38" s="130" t="s">
        <v>5</v>
      </c>
      <c r="C38" s="131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11"/>
    </row>
    <row r="39" spans="1:14" ht="13.5" customHeight="1" x14ac:dyDescent="0.2">
      <c r="B39" s="10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11"/>
    </row>
    <row r="40" spans="1:14" ht="9.75" customHeight="1" x14ac:dyDescent="0.2">
      <c r="B40" s="78" t="s">
        <v>44</v>
      </c>
      <c r="C40" s="79"/>
      <c r="D40" s="79"/>
      <c r="E40" s="79"/>
      <c r="F40" s="38"/>
      <c r="G40" s="38"/>
      <c r="H40" s="38"/>
      <c r="I40" s="38"/>
      <c r="J40" s="38"/>
      <c r="K40" s="38"/>
      <c r="L40" s="38"/>
      <c r="M40" s="38"/>
      <c r="N40" s="39"/>
    </row>
    <row r="41" spans="1:14" ht="14.25" customHeight="1" thickBot="1" x14ac:dyDescent="0.25">
      <c r="B41" s="90"/>
      <c r="C41" s="91"/>
      <c r="D41" s="91"/>
      <c r="E41" s="91"/>
      <c r="F41" s="2"/>
      <c r="G41" s="2"/>
      <c r="H41" s="2"/>
      <c r="I41" s="2"/>
      <c r="J41" s="2"/>
      <c r="K41" s="2"/>
      <c r="L41" s="2"/>
      <c r="M41" s="2"/>
      <c r="N41" s="3"/>
    </row>
    <row r="42" spans="1:14" ht="24" thickBot="1" x14ac:dyDescent="0.25">
      <c r="B42" s="84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6"/>
    </row>
    <row r="43" spans="1:14" ht="24" thickBot="1" x14ac:dyDescent="0.25">
      <c r="B43" s="87" t="s">
        <v>41</v>
      </c>
      <c r="C43" s="88"/>
      <c r="D43" s="88"/>
      <c r="E43" s="88"/>
      <c r="F43" s="89"/>
      <c r="G43" s="88" t="s">
        <v>42</v>
      </c>
      <c r="H43" s="88"/>
      <c r="I43" s="88"/>
      <c r="J43" s="89"/>
      <c r="K43" s="88" t="s">
        <v>39</v>
      </c>
      <c r="L43" s="88"/>
      <c r="M43" s="88"/>
      <c r="N43" s="89"/>
    </row>
    <row r="44" spans="1:14" x14ac:dyDescent="0.2">
      <c r="A44" s="39"/>
      <c r="B44" s="74" t="s">
        <v>6</v>
      </c>
      <c r="C44" s="75"/>
      <c r="D44" s="75"/>
      <c r="E44" s="75"/>
      <c r="F44" s="76"/>
      <c r="G44" s="54" t="s">
        <v>6</v>
      </c>
      <c r="H44" s="54"/>
      <c r="I44" s="54"/>
      <c r="J44" s="77"/>
      <c r="K44" s="54" t="s">
        <v>6</v>
      </c>
      <c r="L44" s="54"/>
      <c r="M44" s="54"/>
      <c r="N44" s="77"/>
    </row>
    <row r="45" spans="1:14" x14ac:dyDescent="0.2">
      <c r="A45" s="39"/>
      <c r="B45" s="78" t="s">
        <v>7</v>
      </c>
      <c r="C45" s="79"/>
      <c r="D45" s="79"/>
      <c r="E45" s="79"/>
      <c r="F45" s="80"/>
      <c r="G45" s="81" t="s">
        <v>7</v>
      </c>
      <c r="H45" s="82"/>
      <c r="I45" s="82"/>
      <c r="J45" s="83"/>
      <c r="K45" s="82" t="s">
        <v>7</v>
      </c>
      <c r="L45" s="82"/>
      <c r="M45" s="82"/>
      <c r="N45" s="83"/>
    </row>
    <row r="46" spans="1:14" x14ac:dyDescent="0.2">
      <c r="A46" s="39"/>
      <c r="B46" s="64"/>
      <c r="C46" s="65"/>
      <c r="D46" s="65"/>
      <c r="E46" s="65"/>
      <c r="F46" s="66"/>
      <c r="G46" s="66"/>
      <c r="H46" s="66"/>
      <c r="I46" s="66"/>
      <c r="J46" s="66"/>
      <c r="K46" s="67"/>
      <c r="L46" s="67"/>
      <c r="M46" s="67"/>
      <c r="N46" s="68"/>
    </row>
    <row r="47" spans="1:14" ht="24" thickBot="1" x14ac:dyDescent="0.25">
      <c r="A47" s="39"/>
      <c r="B47" s="69"/>
      <c r="C47" s="70"/>
      <c r="D47" s="70"/>
      <c r="E47" s="70"/>
      <c r="F47" s="71"/>
      <c r="G47" s="70"/>
      <c r="H47" s="70"/>
      <c r="I47" s="70"/>
      <c r="J47" s="71"/>
      <c r="K47" s="72"/>
      <c r="L47" s="72"/>
      <c r="M47" s="72"/>
      <c r="N47" s="73"/>
    </row>
    <row r="48" spans="1:14" ht="19.5" customHeight="1" x14ac:dyDescent="0.2">
      <c r="B48" s="53" t="s">
        <v>35</v>
      </c>
      <c r="C48" s="54"/>
      <c r="D48" s="54"/>
      <c r="E48" s="54"/>
      <c r="F48" s="36"/>
      <c r="G48" s="36"/>
      <c r="H48" s="36"/>
      <c r="I48" s="36"/>
      <c r="J48" s="37"/>
      <c r="K48" s="55" t="s">
        <v>37</v>
      </c>
      <c r="L48" s="56"/>
      <c r="M48" s="56"/>
      <c r="N48" s="57"/>
    </row>
    <row r="49" spans="2:14" ht="15.75" customHeight="1" x14ac:dyDescent="0.2">
      <c r="B49" s="58" t="s">
        <v>36</v>
      </c>
      <c r="C49" s="59"/>
      <c r="D49" s="59"/>
      <c r="E49" s="59"/>
      <c r="F49" s="59"/>
      <c r="G49" s="59"/>
      <c r="H49" s="59"/>
      <c r="I49" s="59"/>
      <c r="J49" s="60"/>
      <c r="K49" s="58"/>
      <c r="L49" s="59"/>
      <c r="M49" s="59"/>
      <c r="N49" s="60"/>
    </row>
    <row r="50" spans="2:14" ht="32.25" customHeight="1" thickBot="1" x14ac:dyDescent="0.25">
      <c r="B50" s="61"/>
      <c r="C50" s="62"/>
      <c r="D50" s="62"/>
      <c r="E50" s="62"/>
      <c r="F50" s="62"/>
      <c r="G50" s="62"/>
      <c r="H50" s="62"/>
      <c r="I50" s="62"/>
      <c r="J50" s="63"/>
      <c r="K50" s="61"/>
      <c r="L50" s="62"/>
      <c r="M50" s="62"/>
      <c r="N50" s="63"/>
    </row>
    <row r="56" spans="2:14" x14ac:dyDescent="0.2">
      <c r="L56" s="30"/>
      <c r="N56" s="30"/>
    </row>
    <row r="57" spans="2:14" x14ac:dyDescent="0.2">
      <c r="L57" s="30"/>
      <c r="N57" s="30"/>
    </row>
    <row r="58" spans="2:14" x14ac:dyDescent="0.2">
      <c r="L58" s="30"/>
      <c r="N58" s="30"/>
    </row>
    <row r="59" spans="2:14" x14ac:dyDescent="0.2">
      <c r="L59" s="30"/>
      <c r="M59" s="30"/>
      <c r="N59" s="30"/>
    </row>
  </sheetData>
  <mergeCells count="73">
    <mergeCell ref="K48:N50"/>
    <mergeCell ref="B49:J50"/>
    <mergeCell ref="B48:E48"/>
    <mergeCell ref="B42:N42"/>
    <mergeCell ref="N35:N36"/>
    <mergeCell ref="D37:L37"/>
    <mergeCell ref="B38:C38"/>
    <mergeCell ref="B40:E41"/>
    <mergeCell ref="D35:H36"/>
    <mergeCell ref="J35:L36"/>
    <mergeCell ref="K43:N43"/>
    <mergeCell ref="K44:N44"/>
    <mergeCell ref="K45:N45"/>
    <mergeCell ref="K46:N46"/>
    <mergeCell ref="K47:N47"/>
    <mergeCell ref="G43:J43"/>
    <mergeCell ref="G32:H32"/>
    <mergeCell ref="J32:L32"/>
    <mergeCell ref="G33:H33"/>
    <mergeCell ref="J33:L33"/>
    <mergeCell ref="E34:H34"/>
    <mergeCell ref="J34:L34"/>
    <mergeCell ref="G29:H29"/>
    <mergeCell ref="J29:L29"/>
    <mergeCell ref="D30:E30"/>
    <mergeCell ref="J30:L30"/>
    <mergeCell ref="G31:H31"/>
    <mergeCell ref="J31:L31"/>
    <mergeCell ref="G26:H26"/>
    <mergeCell ref="J26:L26"/>
    <mergeCell ref="G27:H27"/>
    <mergeCell ref="J27:L27"/>
    <mergeCell ref="G28:H28"/>
    <mergeCell ref="J28:L28"/>
    <mergeCell ref="G23:H23"/>
    <mergeCell ref="J23:L23"/>
    <mergeCell ref="G24:H24"/>
    <mergeCell ref="J24:L24"/>
    <mergeCell ref="G25:H25"/>
    <mergeCell ref="J25:L25"/>
    <mergeCell ref="B16:N16"/>
    <mergeCell ref="D19:H19"/>
    <mergeCell ref="J19:L19"/>
    <mergeCell ref="D21:E21"/>
    <mergeCell ref="G22:H22"/>
    <mergeCell ref="J22:L22"/>
    <mergeCell ref="Q9:U9"/>
    <mergeCell ref="C10:C11"/>
    <mergeCell ref="D10:N11"/>
    <mergeCell ref="C12:C13"/>
    <mergeCell ref="D12:N13"/>
    <mergeCell ref="C14:C15"/>
    <mergeCell ref="D14:E14"/>
    <mergeCell ref="M15:N15"/>
    <mergeCell ref="B2:L3"/>
    <mergeCell ref="B4:N4"/>
    <mergeCell ref="B6:D6"/>
    <mergeCell ref="B8:D9"/>
    <mergeCell ref="E8:F8"/>
    <mergeCell ref="G8:L8"/>
    <mergeCell ref="M8:M9"/>
    <mergeCell ref="N8:N9"/>
    <mergeCell ref="E9:F9"/>
    <mergeCell ref="G9:L9"/>
    <mergeCell ref="G44:J44"/>
    <mergeCell ref="G45:J45"/>
    <mergeCell ref="G46:J46"/>
    <mergeCell ref="G47:J47"/>
    <mergeCell ref="B43:F43"/>
    <mergeCell ref="B44:F44"/>
    <mergeCell ref="B45:F45"/>
    <mergeCell ref="B46:F46"/>
    <mergeCell ref="B47:F47"/>
  </mergeCells>
  <printOptions horizontalCentered="1"/>
  <pageMargins left="0.23622047244094491" right="0.51181102362204722" top="0.43307086614173229" bottom="0.31496062992125984" header="0.31496062992125984" footer="0.15748031496062992"/>
  <pageSetup paperSize="9" scale="7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اصلي  (2)</vt:lpstr>
      <vt:lpstr>اصلي  (3)</vt:lpstr>
      <vt:lpstr>اصلي </vt:lpstr>
      <vt:lpstr>'اصلي '!Print_Area</vt:lpstr>
      <vt:lpstr>'اصلي  (2)'!Print_Area</vt:lpstr>
      <vt:lpstr>'اصلي  (3)'!Print_Area</vt:lpstr>
    </vt:vector>
  </TitlesOfParts>
  <Company>tam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ahm808</dc:creator>
  <cp:lastModifiedBy>Abdorrahman Soheili</cp:lastModifiedBy>
  <cp:lastPrinted>2020-11-25T07:56:25Z</cp:lastPrinted>
  <dcterms:created xsi:type="dcterms:W3CDTF">2004-08-23T10:47:40Z</dcterms:created>
  <dcterms:modified xsi:type="dcterms:W3CDTF">2020-11-25T07:58:38Z</dcterms:modified>
</cp:coreProperties>
</file>