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mehdizadeh-moradizadeh$\"/>
    </mc:Choice>
  </mc:AlternateContent>
  <xr:revisionPtr revIDLastSave="0" documentId="13_ncr:1_{F3DE3E2C-06E7-49BB-8B4E-C968EC5588A4}" xr6:coauthVersionLast="47" xr6:coauthVersionMax="47" xr10:uidLastSave="{00000000-0000-0000-0000-000000000000}"/>
  <bookViews>
    <workbookView xWindow="-108" yWindow="-108" windowWidth="19416" windowHeight="10416" activeTab="1" xr2:uid="{87798E5E-A0EA-4E31-A2EE-AEC34F7A6CB0}"/>
  </bookViews>
  <sheets>
    <sheet name="Chart1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8" i="1" l="1"/>
  <c r="C20" i="1"/>
  <c r="C21" i="1" s="1"/>
  <c r="C18" i="1"/>
  <c r="C17" i="1"/>
  <c r="B17" i="1"/>
  <c r="C11" i="1"/>
  <c r="C3" i="1"/>
  <c r="B3" i="1"/>
  <c r="B20" i="1"/>
  <c r="C15" i="1"/>
  <c r="C14" i="1"/>
  <c r="C13" i="1"/>
  <c r="C12" i="1"/>
  <c r="C10" i="1"/>
  <c r="C5" i="1" l="1"/>
  <c r="B21" i="1"/>
  <c r="B22" i="1" s="1"/>
  <c r="C22" i="1"/>
  <c r="C24" i="1" l="1"/>
</calcChain>
</file>

<file path=xl/sharedStrings.xml><?xml version="1.0" encoding="utf-8"?>
<sst xmlns="http://schemas.openxmlformats.org/spreadsheetml/2006/main" count="23" uniqueCount="21">
  <si>
    <t>تغییر ضخامت هفت الماس (پریمیوم)</t>
  </si>
  <si>
    <t>جمع کل</t>
  </si>
  <si>
    <t>مبلغ تسویه پیش فاکتور</t>
  </si>
  <si>
    <t>جمع کل تسویه حساب</t>
  </si>
  <si>
    <t>مبلغ تسویه حساب پرمیوم</t>
  </si>
  <si>
    <t>قیمت خرید پایه</t>
  </si>
  <si>
    <t>Spcc</t>
  </si>
  <si>
    <t>پرمیوم ضخامت 0.6</t>
  </si>
  <si>
    <t>هزینه بسته بندی</t>
  </si>
  <si>
    <t>اصلاح سرو ته کویل</t>
  </si>
  <si>
    <t>کنترل کیفیت</t>
  </si>
  <si>
    <t>پریمیوم عرض</t>
  </si>
  <si>
    <t>گرید AA     درصد2 برای عرض 1000</t>
  </si>
  <si>
    <t>تناژ خرید بدنه</t>
  </si>
  <si>
    <t>مبلغ تسویه حساب بدنه</t>
  </si>
  <si>
    <t>بدنه</t>
  </si>
  <si>
    <t>سروته</t>
  </si>
  <si>
    <t>مبلغ کل بدنه و سرو ته</t>
  </si>
  <si>
    <t xml:space="preserve">رنگ سبز ورودی می باشد </t>
  </si>
  <si>
    <t xml:space="preserve">10درصد تسویه پیش فاکتور </t>
  </si>
  <si>
    <t>10 درصد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</si>
</sst>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7030A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/>
    <xf numFmtId="0" fontId="0" fillId="0" borderId="7" xfId="0" applyBorder="1"/>
    <xf numFmtId="0" fontId="2" fillId="2" borderId="9" xfId="0" applyFont="1" applyFill="1" applyBorder="1" applyAlignment="1">
      <alignment horizontal="center"/>
    </xf>
    <xf numFmtId="1" fontId="4" fillId="3" borderId="9" xfId="0" applyNumberFormat="1" applyFont="1" applyFill="1" applyBorder="1" applyAlignment="1">
      <alignment horizontal="center"/>
    </xf>
    <xf numFmtId="164" fontId="4" fillId="2" borderId="9" xfId="1" applyNumberFormat="1" applyFont="1" applyFill="1" applyBorder="1" applyAlignment="1">
      <alignment horizontal="center"/>
    </xf>
    <xf numFmtId="164" fontId="5" fillId="3" borderId="9" xfId="1" applyNumberFormat="1" applyFont="1" applyFill="1" applyBorder="1" applyAlignment="1">
      <alignment horizontal="center" vertical="center"/>
    </xf>
    <xf numFmtId="164" fontId="7" fillId="3" borderId="9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2" borderId="10" xfId="0" applyFont="1" applyFill="1" applyBorder="1"/>
    <xf numFmtId="164" fontId="4" fillId="3" borderId="11" xfId="1" applyNumberFormat="1" applyFont="1" applyFill="1" applyBorder="1"/>
    <xf numFmtId="164" fontId="4" fillId="2" borderId="11" xfId="1" applyNumberFormat="1" applyFont="1" applyFill="1" applyBorder="1" applyAlignment="1">
      <alignment horizontal="center"/>
    </xf>
    <xf numFmtId="164" fontId="5" fillId="3" borderId="11" xfId="1" applyNumberFormat="1" applyFont="1" applyFill="1" applyBorder="1" applyAlignment="1">
      <alignment horizontal="center" vertical="center"/>
    </xf>
    <xf numFmtId="164" fontId="7" fillId="3" borderId="11" xfId="0" applyNumberFormat="1" applyFont="1" applyFill="1" applyBorder="1" applyAlignment="1">
      <alignment horizontal="center" vertical="center"/>
    </xf>
    <xf numFmtId="0" fontId="0" fillId="0" borderId="4" xfId="0" applyBorder="1"/>
    <xf numFmtId="164" fontId="7" fillId="3" borderId="14" xfId="0" applyNumberFormat="1" applyFont="1" applyFill="1" applyBorder="1" applyAlignment="1">
      <alignment horizontal="center" vertical="center"/>
    </xf>
    <xf numFmtId="0" fontId="9" fillId="0" borderId="0" xfId="0" applyFont="1"/>
    <xf numFmtId="164" fontId="10" fillId="2" borderId="11" xfId="1" applyNumberFormat="1" applyFont="1" applyFill="1" applyBorder="1"/>
    <xf numFmtId="164" fontId="8" fillId="2" borderId="10" xfId="1" applyNumberFormat="1" applyFont="1" applyFill="1" applyBorder="1" applyAlignment="1">
      <alignment horizontal="center" vertical="center"/>
    </xf>
    <xf numFmtId="164" fontId="4" fillId="2" borderId="4" xfId="1" applyNumberFormat="1" applyFont="1" applyFill="1" applyBorder="1" applyAlignment="1">
      <alignment horizontal="center" vertical="center"/>
    </xf>
    <xf numFmtId="164" fontId="4" fillId="2" borderId="6" xfId="1" applyNumberFormat="1" applyFont="1" applyFill="1" applyBorder="1" applyAlignment="1">
      <alignment vertical="center"/>
    </xf>
    <xf numFmtId="164" fontId="4" fillId="3" borderId="0" xfId="1" applyNumberFormat="1" applyFont="1" applyFill="1" applyBorder="1" applyAlignment="1">
      <alignment horizontal="center" vertical="center"/>
    </xf>
    <xf numFmtId="165" fontId="4" fillId="3" borderId="9" xfId="1" applyNumberFormat="1" applyFont="1" applyFill="1" applyBorder="1" applyAlignment="1">
      <alignment horizontal="center" vertical="center"/>
    </xf>
    <xf numFmtId="0" fontId="11" fillId="2" borderId="0" xfId="0" applyFont="1" applyFill="1"/>
    <xf numFmtId="164" fontId="6" fillId="3" borderId="8" xfId="0" applyNumberFormat="1" applyFont="1" applyFill="1" applyBorder="1"/>
    <xf numFmtId="164" fontId="4" fillId="3" borderId="5" xfId="1" applyNumberFormat="1" applyFont="1" applyFill="1" applyBorder="1" applyAlignment="1">
      <alignment horizontal="center" vertical="center"/>
    </xf>
    <xf numFmtId="43" fontId="4" fillId="3" borderId="11" xfId="1" applyFont="1" applyFill="1" applyBorder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Sheet1!$A$1:$C$4</c:f>
              <c:multiLvlStrCache>
                <c:ptCount val="3"/>
                <c:lvl>
                  <c:pt idx="0">
                    <c:v>جمع کل</c:v>
                  </c:pt>
                  <c:pt idx="2">
                    <c:v>مبلغ تسویه حساب پرمیوم</c:v>
                  </c:pt>
                </c:lvl>
                <c:lvl>
                  <c:pt idx="0">
                    <c:v> 127,456,500,000 </c:v>
                  </c:pt>
                  <c:pt idx="1">
                    <c:v> 12,745,650,000 </c:v>
                  </c:pt>
                  <c:pt idx="2">
                    <c:v> 140,202,150,000 </c:v>
                  </c:pt>
                </c:lvl>
                <c:lvl>
                  <c:pt idx="0">
                    <c:v>مبلغ تسویه پیش فاکتور</c:v>
                  </c:pt>
                  <c:pt idx="1">
                    <c:v>10درصد تسویه پیش فاکتور </c:v>
                  </c:pt>
                  <c:pt idx="2">
                    <c:v>جمع کل تسویه حساب</c:v>
                  </c:pt>
                </c:lvl>
                <c:lvl>
                  <c:pt idx="0">
                    <c:v>تغییر ضخامت هفت الماس (پریمیوم)</c:v>
                  </c:pt>
                </c:lvl>
              </c:multiLvlStrCache>
            </c:multiLvlStrRef>
          </c:cat>
          <c:val>
            <c:numRef>
              <c:f>Sheet1!$A$5:$C$5</c:f>
              <c:numCache>
                <c:formatCode>General</c:formatCode>
                <c:ptCount val="3"/>
                <c:pt idx="0" formatCode="_(* #,##0_);_(* \(#,##0\);_(* &quot;-&quot;??_);_(@_)">
                  <c:v>151455150000</c:v>
                </c:pt>
                <c:pt idx="2" formatCode="_(* #,##0_);_(* \(#,##0\);_(* &quot;-&quot;??_);_(@_)">
                  <c:v>11253000000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06-4C33-BBD8-5C91D67F8F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12838592"/>
        <c:axId val="1312447120"/>
      </c:barChart>
      <c:catAx>
        <c:axId val="1312838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2447120"/>
        <c:crosses val="autoZero"/>
        <c:auto val="1"/>
        <c:lblAlgn val="ctr"/>
        <c:lblOffset val="100"/>
        <c:noMultiLvlLbl val="0"/>
      </c:catAx>
      <c:valAx>
        <c:axId val="1312447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2838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DB12E67-5AB9-44C8-B309-CF706BA3A39C}">
  <sheetPr/>
  <sheetViews>
    <sheetView zoomScale="8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8523" cy="608301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55AA032-0E09-0630-D9FC-7939CBA8862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457200</xdr:colOff>
      <xdr:row>7</xdr:row>
      <xdr:rowOff>319087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D74B9B59-57EE-627C-CFC4-95878B4C1D6F}"/>
            </a:ext>
          </a:extLst>
        </xdr:cNvPr>
        <xdr:cNvSpPr txBox="1"/>
      </xdr:nvSpPr>
      <xdr:spPr>
        <a:xfrm>
          <a:off x="9984181135" y="214788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pPr algn="r" rtl="1"/>
          <a:endParaRPr lang="en-US" sz="1100"/>
        </a:p>
      </xdr:txBody>
    </xdr:sp>
    <xdr:clientData/>
  </xdr:oneCellAnchor>
  <xdr:twoCellAnchor>
    <xdr:from>
      <xdr:col>0</xdr:col>
      <xdr:colOff>781051</xdr:colOff>
      <xdr:row>17</xdr:row>
      <xdr:rowOff>85725</xdr:rowOff>
    </xdr:from>
    <xdr:to>
      <xdr:col>1</xdr:col>
      <xdr:colOff>361951</xdr:colOff>
      <xdr:row>17</xdr:row>
      <xdr:rowOff>161925</xdr:rowOff>
    </xdr:to>
    <xdr:sp macro="" textlink="">
      <xdr:nvSpPr>
        <xdr:cNvPr id="3" name="Arrow: Right 2">
          <a:extLst>
            <a:ext uri="{FF2B5EF4-FFF2-40B4-BE49-F238E27FC236}">
              <a16:creationId xmlns:a16="http://schemas.microsoft.com/office/drawing/2014/main" id="{BE4068C2-0F17-3625-8B47-A27A16B11872}"/>
            </a:ext>
          </a:extLst>
        </xdr:cNvPr>
        <xdr:cNvSpPr/>
      </xdr:nvSpPr>
      <xdr:spPr>
        <a:xfrm>
          <a:off x="9989191349" y="4219575"/>
          <a:ext cx="1533525" cy="76200"/>
        </a:xfrm>
        <a:prstGeom prst="rightArrow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2</xdr:col>
      <xdr:colOff>666751</xdr:colOff>
      <xdr:row>15</xdr:row>
      <xdr:rowOff>85723</xdr:rowOff>
    </xdr:from>
    <xdr:to>
      <xdr:col>2</xdr:col>
      <xdr:colOff>828676</xdr:colOff>
      <xdr:row>17</xdr:row>
      <xdr:rowOff>161925</xdr:rowOff>
    </xdr:to>
    <xdr:sp macro="" textlink="">
      <xdr:nvSpPr>
        <xdr:cNvPr id="5" name="Arrow: Left-Up 4">
          <a:extLst>
            <a:ext uri="{FF2B5EF4-FFF2-40B4-BE49-F238E27FC236}">
              <a16:creationId xmlns:a16="http://schemas.microsoft.com/office/drawing/2014/main" id="{F587EDAC-DAA2-0E2B-202C-C3B7843282F8}"/>
            </a:ext>
          </a:extLst>
        </xdr:cNvPr>
        <xdr:cNvSpPr/>
      </xdr:nvSpPr>
      <xdr:spPr>
        <a:xfrm rot="10800000">
          <a:off x="9987257774" y="3781423"/>
          <a:ext cx="161925" cy="514352"/>
        </a:xfrm>
        <a:prstGeom prst="leftUpArrow">
          <a:avLst>
            <a:gd name="adj1" fmla="val 18280"/>
            <a:gd name="adj2" fmla="val 25000"/>
            <a:gd name="adj3" fmla="val 25000"/>
          </a:avLst>
        </a:prstGeom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FE341-C8AF-4355-85A7-07AADF79D9DB}">
  <dimension ref="A1:L27"/>
  <sheetViews>
    <sheetView rightToLeft="1" tabSelected="1" topLeftCell="A10" workbookViewId="0">
      <selection activeCell="A6" sqref="A6"/>
    </sheetView>
  </sheetViews>
  <sheetFormatPr defaultRowHeight="14.4" x14ac:dyDescent="0.3"/>
  <cols>
    <col min="1" max="1" width="29.33203125" customWidth="1"/>
    <col min="2" max="2" width="22" customWidth="1"/>
    <col min="3" max="3" width="33.44140625" customWidth="1"/>
  </cols>
  <sheetData>
    <row r="1" spans="1:12" ht="29.25" customHeight="1" x14ac:dyDescent="0.3">
      <c r="A1" s="32" t="s">
        <v>0</v>
      </c>
      <c r="B1" s="33"/>
      <c r="C1" s="34"/>
    </row>
    <row r="2" spans="1:12" x14ac:dyDescent="0.3">
      <c r="A2" s="1" t="s">
        <v>2</v>
      </c>
      <c r="B2" s="2" t="s">
        <v>19</v>
      </c>
      <c r="C2" s="3" t="s">
        <v>3</v>
      </c>
    </row>
    <row r="3" spans="1:12" ht="29.25" customHeight="1" x14ac:dyDescent="0.3">
      <c r="A3" s="24">
        <v>127456500000</v>
      </c>
      <c r="B3" s="26">
        <f>A3*0.1</f>
        <v>12745650000</v>
      </c>
      <c r="C3" s="30">
        <f>B3+A3</f>
        <v>140202150000</v>
      </c>
    </row>
    <row r="4" spans="1:12" x14ac:dyDescent="0.3">
      <c r="A4" s="1" t="s">
        <v>1</v>
      </c>
      <c r="C4" s="4" t="s">
        <v>4</v>
      </c>
    </row>
    <row r="5" spans="1:12" ht="24.75" customHeight="1" thickBot="1" x14ac:dyDescent="0.45">
      <c r="A5" s="25">
        <v>151455150000</v>
      </c>
      <c r="B5" s="5"/>
      <c r="C5" s="29">
        <f>A5-C3</f>
        <v>11253000000</v>
      </c>
    </row>
    <row r="7" spans="1:12" ht="15" thickBot="1" x14ac:dyDescent="0.35"/>
    <row r="8" spans="1:12" ht="25.8" x14ac:dyDescent="0.3">
      <c r="A8" s="32" t="s">
        <v>0</v>
      </c>
      <c r="B8" s="33"/>
      <c r="C8" s="34"/>
    </row>
    <row r="9" spans="1:12" ht="25.8" x14ac:dyDescent="0.35">
      <c r="A9" s="12"/>
      <c r="B9" s="11" t="s">
        <v>15</v>
      </c>
      <c r="C9" s="13" t="s">
        <v>16</v>
      </c>
      <c r="L9" s="21"/>
    </row>
    <row r="10" spans="1:12" ht="15.6" x14ac:dyDescent="0.3">
      <c r="A10" s="14" t="s">
        <v>5</v>
      </c>
      <c r="B10" s="6">
        <v>424855</v>
      </c>
      <c r="C10" s="15">
        <f t="shared" ref="C10:C15" si="0">B10</f>
        <v>424855</v>
      </c>
    </row>
    <row r="11" spans="1:12" ht="15.6" x14ac:dyDescent="0.3">
      <c r="A11" s="14" t="s">
        <v>6</v>
      </c>
      <c r="B11" s="6">
        <v>0</v>
      </c>
      <c r="C11" s="15">
        <f>B11</f>
        <v>0</v>
      </c>
    </row>
    <row r="12" spans="1:12" ht="15.6" x14ac:dyDescent="0.3">
      <c r="A12" s="14" t="s">
        <v>7</v>
      </c>
      <c r="B12" s="6">
        <v>9350</v>
      </c>
      <c r="C12" s="15">
        <f t="shared" si="0"/>
        <v>9350</v>
      </c>
    </row>
    <row r="13" spans="1:12" ht="15.6" x14ac:dyDescent="0.3">
      <c r="A13" s="14" t="s">
        <v>8</v>
      </c>
      <c r="B13" s="6">
        <v>2750</v>
      </c>
      <c r="C13" s="15">
        <f t="shared" si="0"/>
        <v>2750</v>
      </c>
    </row>
    <row r="14" spans="1:12" ht="15.6" x14ac:dyDescent="0.3">
      <c r="A14" s="14" t="s">
        <v>9</v>
      </c>
      <c r="B14" s="6">
        <v>11000</v>
      </c>
      <c r="C14" s="15">
        <f t="shared" si="0"/>
        <v>11000</v>
      </c>
    </row>
    <row r="15" spans="1:12" ht="15.6" x14ac:dyDescent="0.3">
      <c r="A15" s="14" t="s">
        <v>10</v>
      </c>
      <c r="B15" s="6">
        <v>2000</v>
      </c>
      <c r="C15" s="15">
        <f t="shared" si="0"/>
        <v>2000</v>
      </c>
    </row>
    <row r="16" spans="1:12" ht="18" x14ac:dyDescent="0.35">
      <c r="A16" s="14" t="s">
        <v>11</v>
      </c>
      <c r="B16" s="6">
        <v>5500</v>
      </c>
      <c r="C16" s="22">
        <v>34100</v>
      </c>
    </row>
    <row r="17" spans="1:3" ht="15.6" x14ac:dyDescent="0.3">
      <c r="A17" s="14" t="s">
        <v>12</v>
      </c>
      <c r="B17" s="7">
        <f>SUM(B10:B16)*0.02</f>
        <v>9109.1</v>
      </c>
      <c r="C17" s="15">
        <f>SUM(C10:C15)*0.02</f>
        <v>8999.1</v>
      </c>
    </row>
    <row r="18" spans="1:3" ht="17.25" customHeight="1" x14ac:dyDescent="0.3">
      <c r="A18" s="23">
        <v>39710</v>
      </c>
      <c r="B18" s="27">
        <f>SUM(B10:B17)-B10</f>
        <v>39709.099999999977</v>
      </c>
      <c r="C18" s="31">
        <f>SUM(C10:C15,C17)-B10</f>
        <v>34099.099999999977</v>
      </c>
    </row>
    <row r="19" spans="1:3" ht="15.6" x14ac:dyDescent="0.3">
      <c r="A19" s="14" t="s">
        <v>13</v>
      </c>
      <c r="B19" s="8">
        <v>0</v>
      </c>
      <c r="C19" s="16">
        <v>300000</v>
      </c>
    </row>
    <row r="20" spans="1:3" ht="18" x14ac:dyDescent="0.3">
      <c r="A20" s="14" t="s">
        <v>1</v>
      </c>
      <c r="B20" s="9">
        <f>A18*B19</f>
        <v>0</v>
      </c>
      <c r="C20" s="17">
        <f>C16*C19</f>
        <v>10230000000</v>
      </c>
    </row>
    <row r="21" spans="1:3" ht="18" x14ac:dyDescent="0.3">
      <c r="A21" s="14" t="s">
        <v>20</v>
      </c>
      <c r="B21" s="9">
        <f>B20*0.1</f>
        <v>0</v>
      </c>
      <c r="C21" s="17">
        <f>C20*0.1</f>
        <v>1023000000</v>
      </c>
    </row>
    <row r="22" spans="1:3" ht="18" x14ac:dyDescent="0.3">
      <c r="A22" s="14" t="s">
        <v>14</v>
      </c>
      <c r="B22" s="10">
        <f>B20+B21</f>
        <v>0</v>
      </c>
      <c r="C22" s="18">
        <f>C21+C20</f>
        <v>11253000000</v>
      </c>
    </row>
    <row r="23" spans="1:3" x14ac:dyDescent="0.3">
      <c r="A23" s="19"/>
      <c r="C23" s="4"/>
    </row>
    <row r="24" spans="1:3" ht="18.600000000000001" thickBot="1" x14ac:dyDescent="0.35">
      <c r="A24" s="35" t="s">
        <v>17</v>
      </c>
      <c r="B24" s="36"/>
      <c r="C24" s="20">
        <f>C22+B22</f>
        <v>11253000000</v>
      </c>
    </row>
    <row r="27" spans="1:3" ht="21" x14ac:dyDescent="0.4">
      <c r="A27" s="28" t="s">
        <v>18</v>
      </c>
    </row>
  </sheetData>
  <mergeCells count="3">
    <mergeCell ref="A1:C1"/>
    <mergeCell ref="A8:C8"/>
    <mergeCell ref="A24:B24"/>
  </mergeCells>
  <conditionalFormatting sqref="C5">
    <cfRule type="iconSet" priority="1">
      <iconSet iconSet="3Arrows">
        <cfvo type="percent" val="0"/>
        <cfvo type="percent" val="33"/>
        <cfvo type="percent" val="67"/>
      </iconSet>
    </cfRule>
  </conditionalFormatting>
  <conditionalFormatting sqref="G21">
    <cfRule type="iconSet" priority="3">
      <iconSet iconSet="3Arrows"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Sheet1</vt:lpstr>
      <vt:lpstr>Chart1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Abbas Sedighi</dc:creator>
  <cp:lastModifiedBy>abas sedighi</cp:lastModifiedBy>
  <cp:lastPrinted>2024-04-30T06:51:59Z</cp:lastPrinted>
  <dcterms:created xsi:type="dcterms:W3CDTF">2023-06-24T03:21:04Z</dcterms:created>
  <dcterms:modified xsi:type="dcterms:W3CDTF">2024-04-30T08:03:53Z</dcterms:modified>
</cp:coreProperties>
</file>