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rabian\Desktop\"/>
    </mc:Choice>
  </mc:AlternateContent>
  <xr:revisionPtr revIDLastSave="0" documentId="13_ncr:1_{F3CA445E-23A5-4A36-B50E-CE08C03676E7}" xr6:coauthVersionLast="45" xr6:coauthVersionMax="45" xr10:uidLastSave="{00000000-0000-0000-0000-000000000000}"/>
  <bookViews>
    <workbookView xWindow="-108" yWindow="-108" windowWidth="19416" windowHeight="1041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2" i="1"/>
  <c r="C13" i="1"/>
  <c r="C14" i="1"/>
  <c r="C5" i="1"/>
  <c r="C6" i="1"/>
  <c r="C4" i="1"/>
  <c r="D15" i="1"/>
  <c r="E15" i="1"/>
  <c r="F15" i="1"/>
  <c r="G15" i="1"/>
  <c r="C15" i="1" s="1"/>
  <c r="H15" i="1"/>
  <c r="H16" i="1" s="1"/>
  <c r="I15" i="1"/>
  <c r="J15" i="1"/>
  <c r="J16" i="1" s="1"/>
  <c r="K15" i="1"/>
  <c r="L15" i="1"/>
  <c r="L16" i="1" s="1"/>
  <c r="M15" i="1"/>
  <c r="N15" i="1"/>
  <c r="N16" i="1" s="1"/>
  <c r="O15" i="1"/>
  <c r="P15" i="1"/>
  <c r="P16" i="1" s="1"/>
  <c r="Q15" i="1"/>
  <c r="R15" i="1"/>
  <c r="R16" i="1" s="1"/>
  <c r="S15" i="1"/>
  <c r="E11" i="1"/>
  <c r="E16" i="1" s="1"/>
  <c r="F11" i="1"/>
  <c r="G11" i="1"/>
  <c r="C11" i="1" s="1"/>
  <c r="H11" i="1"/>
  <c r="I11" i="1"/>
  <c r="I16" i="1" s="1"/>
  <c r="J11" i="1"/>
  <c r="K11" i="1"/>
  <c r="K16" i="1" s="1"/>
  <c r="L11" i="1"/>
  <c r="M11" i="1"/>
  <c r="M16" i="1" s="1"/>
  <c r="N11" i="1"/>
  <c r="O11" i="1"/>
  <c r="P11" i="1"/>
  <c r="Q11" i="1"/>
  <c r="Q16" i="1" s="1"/>
  <c r="R11" i="1"/>
  <c r="S11" i="1"/>
  <c r="D11" i="1"/>
  <c r="S7" i="1"/>
  <c r="C7" i="1" s="1"/>
  <c r="E7" i="1"/>
  <c r="F7" i="1"/>
  <c r="F16" i="1" s="1"/>
  <c r="G7" i="1"/>
  <c r="H7" i="1"/>
  <c r="I7" i="1"/>
  <c r="J7" i="1"/>
  <c r="K7" i="1"/>
  <c r="L7" i="1"/>
  <c r="M7" i="1"/>
  <c r="N7" i="1"/>
  <c r="O7" i="1"/>
  <c r="O16" i="1" s="1"/>
  <c r="P7" i="1"/>
  <c r="Q7" i="1"/>
  <c r="R7" i="1"/>
  <c r="D7" i="1"/>
  <c r="D16" i="1" s="1"/>
  <c r="C16" i="1" l="1"/>
  <c r="G16" i="1"/>
  <c r="S16" i="1"/>
  <c r="K18" i="1" l="1"/>
  <c r="K19" i="1"/>
</calcChain>
</file>

<file path=xl/sharedStrings.xml><?xml version="1.0" encoding="utf-8"?>
<sst xmlns="http://schemas.openxmlformats.org/spreadsheetml/2006/main" count="38" uniqueCount="33">
  <si>
    <t>برنامه ماهیانه فروش سال 1401 شرکت جی پورنر پارس</t>
  </si>
  <si>
    <t>نوع بسته بندی</t>
  </si>
  <si>
    <t>روشهای پیشنهادی فروش</t>
  </si>
  <si>
    <t>تناژ پیشنهادی</t>
  </si>
  <si>
    <t>فروردین</t>
  </si>
  <si>
    <t>اردیبهشت</t>
  </si>
  <si>
    <t>خرداد</t>
  </si>
  <si>
    <t>سه ماهه اول</t>
  </si>
  <si>
    <t>تیر</t>
  </si>
  <si>
    <t>مرداد</t>
  </si>
  <si>
    <t>شهریور</t>
  </si>
  <si>
    <t>سه ماهه دوم</t>
  </si>
  <si>
    <t>مهر</t>
  </si>
  <si>
    <t>آبان</t>
  </si>
  <si>
    <t>آذر</t>
  </si>
  <si>
    <t>سه ماهه سوم</t>
  </si>
  <si>
    <t>دی</t>
  </si>
  <si>
    <t>بهمن</t>
  </si>
  <si>
    <t>اسفند</t>
  </si>
  <si>
    <t>سه ماهه چهارم</t>
  </si>
  <si>
    <t xml:space="preserve">فله </t>
  </si>
  <si>
    <t>EXW</t>
  </si>
  <si>
    <t>FOB</t>
  </si>
  <si>
    <t xml:space="preserve"> CFR</t>
  </si>
  <si>
    <t xml:space="preserve">جمع  فروش فله </t>
  </si>
  <si>
    <t xml:space="preserve">بشکه </t>
  </si>
  <si>
    <t xml:space="preserve"> FOB</t>
  </si>
  <si>
    <t>جمع فروش بشکه</t>
  </si>
  <si>
    <t xml:space="preserve">کیسه </t>
  </si>
  <si>
    <t>جمع فروش کیسه</t>
  </si>
  <si>
    <t xml:space="preserve">جمع کل </t>
  </si>
  <si>
    <t>جمع کل</t>
  </si>
  <si>
    <t>6ماهه اول سال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</si>
</sst>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11" x14ac:knownFonts="1">
    <font>
      <sz val="11"/>
      <color theme="1"/>
      <name val="Arial"/>
      <family val="2"/>
      <scheme val="minor"/>
    </font>
    <font>
      <b/>
      <sz val="16"/>
      <color theme="1"/>
      <name val="B Nazanin"/>
      <charset val="178"/>
    </font>
    <font>
      <sz val="11"/>
      <color theme="1"/>
      <name val="Arial"/>
      <family val="2"/>
      <charset val="178"/>
      <scheme val="minor"/>
    </font>
    <font>
      <b/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Times New Roman"/>
      <family val="1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b/>
      <sz val="14"/>
      <color theme="1"/>
      <name val="Times New Roman"/>
      <family val="1"/>
    </font>
    <font>
      <b/>
      <i/>
      <u/>
      <sz val="12"/>
      <color theme="1"/>
      <name val="B Nazanin"/>
      <charset val="178"/>
    </font>
    <font>
      <sz val="14"/>
      <color theme="1"/>
      <name val="B Nazanin"/>
      <charset val="17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 style="thin">
        <color indexed="64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2" borderId="2" xfId="1" applyFont="1" applyFill="1" applyBorder="1" applyAlignment="1">
      <alignment horizontal="center" vertical="center" wrapText="1" readingOrder="2"/>
    </xf>
    <xf numFmtId="0" fontId="3" fillId="3" borderId="3" xfId="1" applyFont="1" applyFill="1" applyBorder="1" applyAlignment="1">
      <alignment horizontal="center" vertical="center" wrapText="1" readingOrder="2"/>
    </xf>
    <xf numFmtId="0" fontId="3" fillId="2" borderId="3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 wrapText="1" readingOrder="1"/>
    </xf>
    <xf numFmtId="3" fontId="6" fillId="3" borderId="7" xfId="1" applyNumberFormat="1" applyFont="1" applyFill="1" applyBorder="1" applyAlignment="1">
      <alignment horizontal="center" vertical="center" wrapText="1" readingOrder="2"/>
    </xf>
    <xf numFmtId="164" fontId="7" fillId="0" borderId="6" xfId="1" applyNumberFormat="1" applyFont="1" applyBorder="1" applyAlignment="1">
      <alignment horizontal="center" vertical="center"/>
    </xf>
    <xf numFmtId="164" fontId="7" fillId="4" borderId="6" xfId="1" applyNumberFormat="1" applyFont="1" applyFill="1" applyBorder="1" applyAlignment="1">
      <alignment horizontal="center" vertical="center"/>
    </xf>
    <xf numFmtId="164" fontId="7" fillId="4" borderId="8" xfId="1" applyNumberFormat="1" applyFont="1" applyFill="1" applyBorder="1" applyAlignment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164" fontId="7" fillId="0" borderId="11" xfId="1" applyNumberFormat="1" applyFont="1" applyBorder="1" applyAlignment="1">
      <alignment horizontal="center" vertical="center"/>
    </xf>
    <xf numFmtId="164" fontId="7" fillId="4" borderId="12" xfId="1" applyNumberFormat="1" applyFont="1" applyFill="1" applyBorder="1" applyAlignment="1">
      <alignment horizontal="center" vertical="center"/>
    </xf>
    <xf numFmtId="164" fontId="7" fillId="4" borderId="13" xfId="1" applyNumberFormat="1" applyFont="1" applyFill="1" applyBorder="1" applyAlignment="1">
      <alignment horizontal="center" vertical="center"/>
    </xf>
    <xf numFmtId="0" fontId="8" fillId="3" borderId="15" xfId="0" applyFont="1" applyFill="1" applyBorder="1" applyAlignment="1" applyProtection="1">
      <alignment horizontal="center" vertical="center"/>
      <protection locked="0"/>
    </xf>
    <xf numFmtId="164" fontId="7" fillId="0" borderId="16" xfId="1" applyNumberFormat="1" applyFont="1" applyBorder="1" applyAlignment="1">
      <alignment horizontal="center" vertical="center"/>
    </xf>
    <xf numFmtId="164" fontId="7" fillId="4" borderId="10" xfId="1" applyNumberFormat="1" applyFont="1" applyFill="1" applyBorder="1" applyAlignment="1">
      <alignment horizontal="center" vertical="center"/>
    </xf>
    <xf numFmtId="164" fontId="7" fillId="4" borderId="17" xfId="1" applyNumberFormat="1" applyFont="1" applyFill="1" applyBorder="1" applyAlignment="1">
      <alignment horizontal="center" vertical="center"/>
    </xf>
    <xf numFmtId="164" fontId="6" fillId="5" borderId="20" xfId="1" applyNumberFormat="1" applyFont="1" applyFill="1" applyBorder="1" applyAlignment="1">
      <alignment horizontal="center" vertical="center"/>
    </xf>
    <xf numFmtId="0" fontId="5" fillId="3" borderId="22" xfId="1" applyFont="1" applyFill="1" applyBorder="1" applyAlignment="1">
      <alignment horizontal="center" vertical="center" wrapText="1" readingOrder="1"/>
    </xf>
    <xf numFmtId="164" fontId="7" fillId="0" borderId="23" xfId="1" applyNumberFormat="1" applyFont="1" applyBorder="1" applyAlignment="1">
      <alignment horizontal="center" vertical="center"/>
    </xf>
    <xf numFmtId="164" fontId="7" fillId="4" borderId="23" xfId="1" applyNumberFormat="1" applyFont="1" applyFill="1" applyBorder="1" applyAlignment="1">
      <alignment horizontal="center" vertical="center"/>
    </xf>
    <xf numFmtId="164" fontId="7" fillId="4" borderId="24" xfId="1" applyNumberFormat="1" applyFont="1" applyFill="1" applyBorder="1" applyAlignment="1">
      <alignment horizontal="center" vertical="center"/>
    </xf>
    <xf numFmtId="0" fontId="8" fillId="3" borderId="26" xfId="0" applyFont="1" applyFill="1" applyBorder="1" applyAlignment="1" applyProtection="1">
      <alignment horizontal="center" vertical="center"/>
      <protection locked="0"/>
    </xf>
    <xf numFmtId="164" fontId="7" fillId="0" borderId="27" xfId="1" applyNumberFormat="1" applyFont="1" applyBorder="1" applyAlignment="1">
      <alignment horizontal="center" vertical="center"/>
    </xf>
    <xf numFmtId="164" fontId="7" fillId="4" borderId="27" xfId="1" applyNumberFormat="1" applyFont="1" applyFill="1" applyBorder="1" applyAlignment="1">
      <alignment horizontal="center" vertical="center"/>
    </xf>
    <xf numFmtId="164" fontId="7" fillId="4" borderId="28" xfId="1" applyNumberFormat="1" applyFont="1" applyFill="1" applyBorder="1" applyAlignment="1">
      <alignment horizontal="center" vertical="center"/>
    </xf>
    <xf numFmtId="164" fontId="6" fillId="5" borderId="31" xfId="1" applyNumberFormat="1" applyFont="1" applyFill="1" applyBorder="1" applyAlignment="1">
      <alignment horizontal="center" vertical="center"/>
    </xf>
    <xf numFmtId="3" fontId="9" fillId="3" borderId="19" xfId="1" applyNumberFormat="1" applyFont="1" applyFill="1" applyBorder="1" applyAlignment="1">
      <alignment horizontal="center" vertical="center" wrapText="1" readingOrder="2"/>
    </xf>
    <xf numFmtId="3" fontId="9" fillId="6" borderId="20" xfId="1" applyNumberFormat="1" applyFont="1" applyFill="1" applyBorder="1" applyAlignment="1">
      <alignment horizontal="center" vertical="center"/>
    </xf>
    <xf numFmtId="3" fontId="9" fillId="7" borderId="20" xfId="1" applyNumberFormat="1" applyFont="1" applyFill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8" fillId="5" borderId="18" xfId="0" applyFont="1" applyFill="1" applyBorder="1" applyAlignment="1" applyProtection="1">
      <alignment horizontal="center" vertical="center"/>
      <protection locked="0"/>
    </xf>
    <xf numFmtId="0" fontId="8" fillId="5" borderId="19" xfId="0" applyFont="1" applyFill="1" applyBorder="1" applyAlignment="1" applyProtection="1">
      <alignment horizontal="center" vertical="center"/>
      <protection locked="0"/>
    </xf>
    <xf numFmtId="0" fontId="9" fillId="3" borderId="32" xfId="1" applyFont="1" applyFill="1" applyBorder="1" applyAlignment="1">
      <alignment horizontal="center" vertical="center" wrapText="1" readingOrder="2"/>
    </xf>
    <xf numFmtId="0" fontId="9" fillId="3" borderId="33" xfId="1" applyFont="1" applyFill="1" applyBorder="1" applyAlignment="1">
      <alignment horizontal="center" vertical="center" wrapText="1" readingOrder="2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 wrapText="1" readingOrder="2"/>
    </xf>
    <xf numFmtId="0" fontId="4" fillId="3" borderId="9" xfId="1" applyFont="1" applyFill="1" applyBorder="1" applyAlignment="1">
      <alignment horizontal="center" vertical="center" wrapText="1" readingOrder="2"/>
    </xf>
    <xf numFmtId="0" fontId="4" fillId="3" borderId="14" xfId="1" applyFont="1" applyFill="1" applyBorder="1" applyAlignment="1">
      <alignment horizontal="center" vertical="center" wrapText="1" readingOrder="2"/>
    </xf>
    <xf numFmtId="0" fontId="4" fillId="3" borderId="21" xfId="1" applyFont="1" applyFill="1" applyBorder="1" applyAlignment="1">
      <alignment horizontal="center" vertical="center" wrapText="1" readingOrder="2"/>
    </xf>
    <xf numFmtId="0" fontId="4" fillId="3" borderId="25" xfId="1" applyFont="1" applyFill="1" applyBorder="1" applyAlignment="1">
      <alignment horizontal="center" vertical="center" wrapText="1" readingOrder="2"/>
    </xf>
    <xf numFmtId="0" fontId="8" fillId="5" borderId="29" xfId="0" applyFont="1" applyFill="1" applyBorder="1" applyAlignment="1" applyProtection="1">
      <alignment horizontal="center" vertical="center"/>
      <protection locked="0"/>
    </xf>
    <xf numFmtId="0" fontId="8" fillId="5" borderId="30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Normal 10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9"/>
  <sheetViews>
    <sheetView rightToLeft="1" tabSelected="1" zoomScale="85" zoomScaleNormal="85" workbookViewId="0">
      <selection activeCell="S19" sqref="A1:S19"/>
    </sheetView>
  </sheetViews>
  <sheetFormatPr defaultRowHeight="13.8" x14ac:dyDescent="0.25"/>
  <cols>
    <col min="11" max="11" width="10.5546875" bestFit="1" customWidth="1"/>
  </cols>
  <sheetData>
    <row r="1" spans="1:19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</row>
    <row r="2" spans="1:19" ht="14.4" thickBot="1" x14ac:dyDescent="0.3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spans="1:19" ht="56.4" thickBot="1" x14ac:dyDescent="0.3">
      <c r="A3" s="1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  <c r="K3" s="4" t="s">
        <v>11</v>
      </c>
      <c r="L3" s="3" t="s">
        <v>12</v>
      </c>
      <c r="M3" s="3" t="s">
        <v>13</v>
      </c>
      <c r="N3" s="3" t="s">
        <v>14</v>
      </c>
      <c r="O3" s="4" t="s">
        <v>15</v>
      </c>
      <c r="P3" s="3" t="s">
        <v>16</v>
      </c>
      <c r="Q3" s="3" t="s">
        <v>17</v>
      </c>
      <c r="R3" s="3" t="s">
        <v>18</v>
      </c>
      <c r="S3" s="5" t="s">
        <v>19</v>
      </c>
    </row>
    <row r="4" spans="1:19" ht="21" thickBot="1" x14ac:dyDescent="0.3">
      <c r="A4" s="40" t="s">
        <v>20</v>
      </c>
      <c r="B4" s="6" t="s">
        <v>21</v>
      </c>
      <c r="C4" s="7">
        <f>G4+K4+O4+S4</f>
        <v>0</v>
      </c>
      <c r="D4" s="8">
        <v>0</v>
      </c>
      <c r="E4" s="8">
        <v>0</v>
      </c>
      <c r="F4" s="8">
        <v>0</v>
      </c>
      <c r="G4" s="9">
        <v>0</v>
      </c>
      <c r="H4" s="8">
        <v>0</v>
      </c>
      <c r="I4" s="8">
        <v>0</v>
      </c>
      <c r="J4" s="8">
        <v>0</v>
      </c>
      <c r="K4" s="9">
        <v>0</v>
      </c>
      <c r="L4" s="8">
        <v>0</v>
      </c>
      <c r="M4" s="8">
        <v>0</v>
      </c>
      <c r="N4" s="8">
        <v>0</v>
      </c>
      <c r="O4" s="9">
        <v>0</v>
      </c>
      <c r="P4" s="8">
        <v>0</v>
      </c>
      <c r="Q4" s="8">
        <v>0</v>
      </c>
      <c r="R4" s="8">
        <v>0</v>
      </c>
      <c r="S4" s="10">
        <v>0</v>
      </c>
    </row>
    <row r="5" spans="1:19" ht="21" thickBot="1" x14ac:dyDescent="0.3">
      <c r="A5" s="41"/>
      <c r="B5" s="11" t="s">
        <v>22</v>
      </c>
      <c r="C5" s="7">
        <f t="shared" ref="C5:C15" si="0">G5+K5+O5+S5</f>
        <v>74100</v>
      </c>
      <c r="D5" s="12">
        <v>6650</v>
      </c>
      <c r="E5" s="12">
        <v>5700</v>
      </c>
      <c r="F5" s="12">
        <v>4750</v>
      </c>
      <c r="G5" s="13">
        <v>17100</v>
      </c>
      <c r="H5" s="12">
        <v>4750</v>
      </c>
      <c r="I5" s="12">
        <v>4750</v>
      </c>
      <c r="J5" s="12">
        <v>6650</v>
      </c>
      <c r="K5" s="13">
        <v>16150</v>
      </c>
      <c r="L5" s="12">
        <v>5700</v>
      </c>
      <c r="M5" s="12">
        <v>6175</v>
      </c>
      <c r="N5" s="12">
        <v>5700</v>
      </c>
      <c r="O5" s="13">
        <v>17575</v>
      </c>
      <c r="P5" s="12">
        <v>8075</v>
      </c>
      <c r="Q5" s="12">
        <v>8550</v>
      </c>
      <c r="R5" s="12">
        <v>6650</v>
      </c>
      <c r="S5" s="14">
        <v>23275</v>
      </c>
    </row>
    <row r="6" spans="1:19" ht="20.399999999999999" x14ac:dyDescent="0.25">
      <c r="A6" s="42"/>
      <c r="B6" s="15" t="s">
        <v>23</v>
      </c>
      <c r="C6" s="7">
        <f t="shared" si="0"/>
        <v>3900</v>
      </c>
      <c r="D6" s="16">
        <v>350</v>
      </c>
      <c r="E6" s="16">
        <v>300</v>
      </c>
      <c r="F6" s="16">
        <v>250</v>
      </c>
      <c r="G6" s="17">
        <v>900</v>
      </c>
      <c r="H6" s="16">
        <v>250</v>
      </c>
      <c r="I6" s="16">
        <v>250</v>
      </c>
      <c r="J6" s="16">
        <v>350</v>
      </c>
      <c r="K6" s="17">
        <v>850</v>
      </c>
      <c r="L6" s="16">
        <v>300</v>
      </c>
      <c r="M6" s="16">
        <v>325</v>
      </c>
      <c r="N6" s="16">
        <v>300</v>
      </c>
      <c r="O6" s="17">
        <v>925</v>
      </c>
      <c r="P6" s="16">
        <v>425</v>
      </c>
      <c r="Q6" s="16">
        <v>450</v>
      </c>
      <c r="R6" s="16">
        <v>350</v>
      </c>
      <c r="S6" s="18">
        <v>1225</v>
      </c>
    </row>
    <row r="7" spans="1:19" ht="21" thickBot="1" x14ac:dyDescent="0.3">
      <c r="A7" s="33" t="s">
        <v>24</v>
      </c>
      <c r="B7" s="34"/>
      <c r="C7" s="19">
        <f t="shared" si="0"/>
        <v>78000</v>
      </c>
      <c r="D7" s="19">
        <f>SUM(D4:D6)</f>
        <v>7000</v>
      </c>
      <c r="E7" s="19">
        <f t="shared" ref="E7:R7" si="1">SUM(E4:E6)</f>
        <v>6000</v>
      </c>
      <c r="F7" s="19">
        <f t="shared" si="1"/>
        <v>5000</v>
      </c>
      <c r="G7" s="19">
        <f t="shared" si="1"/>
        <v>18000</v>
      </c>
      <c r="H7" s="19">
        <f t="shared" si="1"/>
        <v>5000</v>
      </c>
      <c r="I7" s="19">
        <f t="shared" si="1"/>
        <v>5000</v>
      </c>
      <c r="J7" s="19">
        <f t="shared" si="1"/>
        <v>7000</v>
      </c>
      <c r="K7" s="19">
        <f t="shared" si="1"/>
        <v>17000</v>
      </c>
      <c r="L7" s="19">
        <f t="shared" si="1"/>
        <v>6000</v>
      </c>
      <c r="M7" s="19">
        <f t="shared" si="1"/>
        <v>6500</v>
      </c>
      <c r="N7" s="19">
        <f t="shared" si="1"/>
        <v>6000</v>
      </c>
      <c r="O7" s="19">
        <f t="shared" si="1"/>
        <v>18500</v>
      </c>
      <c r="P7" s="19">
        <f t="shared" si="1"/>
        <v>8500</v>
      </c>
      <c r="Q7" s="19">
        <f t="shared" si="1"/>
        <v>9000</v>
      </c>
      <c r="R7" s="19">
        <f t="shared" si="1"/>
        <v>7000</v>
      </c>
      <c r="S7" s="19">
        <f>SUM(S4:S6)</f>
        <v>24500</v>
      </c>
    </row>
    <row r="8" spans="1:19" ht="21" thickBot="1" x14ac:dyDescent="0.3">
      <c r="A8" s="43" t="s">
        <v>25</v>
      </c>
      <c r="B8" s="20" t="s">
        <v>21</v>
      </c>
      <c r="C8" s="7">
        <f t="shared" si="0"/>
        <v>8750</v>
      </c>
      <c r="D8" s="21">
        <v>560</v>
      </c>
      <c r="E8" s="21">
        <v>896.00000000000011</v>
      </c>
      <c r="F8" s="21">
        <v>756.00000000000011</v>
      </c>
      <c r="G8" s="22">
        <v>2212</v>
      </c>
      <c r="H8" s="21">
        <v>560</v>
      </c>
      <c r="I8" s="21">
        <v>770.00000000000011</v>
      </c>
      <c r="J8" s="21">
        <v>642.18000000000006</v>
      </c>
      <c r="K8" s="22">
        <v>1972.18</v>
      </c>
      <c r="L8" s="21">
        <v>757.82</v>
      </c>
      <c r="M8" s="21">
        <v>770.00000000000011</v>
      </c>
      <c r="N8" s="21">
        <v>700.00000000000011</v>
      </c>
      <c r="O8" s="22">
        <v>2227.8200000000002</v>
      </c>
      <c r="P8" s="21">
        <v>938.00000000000011</v>
      </c>
      <c r="Q8" s="21">
        <v>700.00000000000011</v>
      </c>
      <c r="R8" s="21">
        <v>700.00000000000011</v>
      </c>
      <c r="S8" s="23">
        <v>2338.0000000000005</v>
      </c>
    </row>
    <row r="9" spans="1:19" ht="21" thickBot="1" x14ac:dyDescent="0.3">
      <c r="A9" s="44"/>
      <c r="B9" s="24" t="s">
        <v>26</v>
      </c>
      <c r="C9" s="7">
        <f t="shared" si="0"/>
        <v>47500</v>
      </c>
      <c r="D9" s="25">
        <v>3040</v>
      </c>
      <c r="E9" s="25">
        <v>4864</v>
      </c>
      <c r="F9" s="25">
        <v>4104</v>
      </c>
      <c r="G9" s="26">
        <v>12008</v>
      </c>
      <c r="H9" s="25">
        <v>3040</v>
      </c>
      <c r="I9" s="25">
        <v>4180</v>
      </c>
      <c r="J9" s="25">
        <v>3486.12</v>
      </c>
      <c r="K9" s="26">
        <v>10706.119999999999</v>
      </c>
      <c r="L9" s="25">
        <v>4113.88</v>
      </c>
      <c r="M9" s="25">
        <v>4180</v>
      </c>
      <c r="N9" s="25">
        <v>3800</v>
      </c>
      <c r="O9" s="26">
        <v>12093.880000000001</v>
      </c>
      <c r="P9" s="25">
        <v>5092</v>
      </c>
      <c r="Q9" s="25">
        <v>3800</v>
      </c>
      <c r="R9" s="25">
        <v>3800</v>
      </c>
      <c r="S9" s="27">
        <v>12692</v>
      </c>
    </row>
    <row r="10" spans="1:19" ht="20.399999999999999" x14ac:dyDescent="0.25">
      <c r="A10" s="44"/>
      <c r="B10" s="24" t="s">
        <v>23</v>
      </c>
      <c r="C10" s="7">
        <f t="shared" si="0"/>
        <v>6250</v>
      </c>
      <c r="D10" s="25">
        <v>400</v>
      </c>
      <c r="E10" s="25">
        <v>640</v>
      </c>
      <c r="F10" s="25">
        <v>540</v>
      </c>
      <c r="G10" s="26">
        <v>1580</v>
      </c>
      <c r="H10" s="25">
        <v>400</v>
      </c>
      <c r="I10" s="25">
        <v>550</v>
      </c>
      <c r="J10" s="25">
        <v>458.70000000000005</v>
      </c>
      <c r="K10" s="26">
        <v>1408.7</v>
      </c>
      <c r="L10" s="25">
        <v>541.30000000000007</v>
      </c>
      <c r="M10" s="25">
        <v>550</v>
      </c>
      <c r="N10" s="25">
        <v>500</v>
      </c>
      <c r="O10" s="26">
        <v>1591.3000000000002</v>
      </c>
      <c r="P10" s="25">
        <v>670</v>
      </c>
      <c r="Q10" s="25">
        <v>500</v>
      </c>
      <c r="R10" s="25">
        <v>500</v>
      </c>
      <c r="S10" s="27">
        <v>1670</v>
      </c>
    </row>
    <row r="11" spans="1:19" ht="21" thickBot="1" x14ac:dyDescent="0.3">
      <c r="A11" s="45" t="s">
        <v>27</v>
      </c>
      <c r="B11" s="46"/>
      <c r="C11" s="19">
        <f t="shared" si="0"/>
        <v>62500</v>
      </c>
      <c r="D11" s="28">
        <f>SUM(D8:D10)</f>
        <v>4000</v>
      </c>
      <c r="E11" s="28">
        <f t="shared" ref="E11:S11" si="2">SUM(E8:E10)</f>
        <v>6400</v>
      </c>
      <c r="F11" s="28">
        <f t="shared" si="2"/>
        <v>5400</v>
      </c>
      <c r="G11" s="28">
        <f t="shared" si="2"/>
        <v>15800</v>
      </c>
      <c r="H11" s="28">
        <f t="shared" si="2"/>
        <v>4000</v>
      </c>
      <c r="I11" s="28">
        <f t="shared" si="2"/>
        <v>5500</v>
      </c>
      <c r="J11" s="28">
        <f t="shared" si="2"/>
        <v>4587</v>
      </c>
      <c r="K11" s="28">
        <f t="shared" si="2"/>
        <v>14087</v>
      </c>
      <c r="L11" s="28">
        <f t="shared" si="2"/>
        <v>5413</v>
      </c>
      <c r="M11" s="28">
        <f t="shared" si="2"/>
        <v>5500</v>
      </c>
      <c r="N11" s="28">
        <f t="shared" si="2"/>
        <v>5000</v>
      </c>
      <c r="O11" s="28">
        <f t="shared" si="2"/>
        <v>15913</v>
      </c>
      <c r="P11" s="28">
        <f t="shared" si="2"/>
        <v>6700</v>
      </c>
      <c r="Q11" s="28">
        <f t="shared" si="2"/>
        <v>5000</v>
      </c>
      <c r="R11" s="28">
        <f t="shared" si="2"/>
        <v>5000</v>
      </c>
      <c r="S11" s="28">
        <f t="shared" si="2"/>
        <v>16700</v>
      </c>
    </row>
    <row r="12" spans="1:19" ht="21" thickBot="1" x14ac:dyDescent="0.3">
      <c r="A12" s="40" t="s">
        <v>28</v>
      </c>
      <c r="B12" s="6" t="s">
        <v>21</v>
      </c>
      <c r="C12" s="7">
        <f t="shared" si="0"/>
        <v>1160</v>
      </c>
      <c r="D12" s="8">
        <v>80</v>
      </c>
      <c r="E12" s="8">
        <v>80</v>
      </c>
      <c r="F12" s="8">
        <v>80</v>
      </c>
      <c r="G12" s="9">
        <v>240</v>
      </c>
      <c r="H12" s="8">
        <v>88</v>
      </c>
      <c r="I12" s="8">
        <v>88</v>
      </c>
      <c r="J12" s="8">
        <v>176</v>
      </c>
      <c r="K12" s="9">
        <v>352</v>
      </c>
      <c r="L12" s="8">
        <v>80</v>
      </c>
      <c r="M12" s="8">
        <v>80</v>
      </c>
      <c r="N12" s="8">
        <v>80</v>
      </c>
      <c r="O12" s="9">
        <v>240</v>
      </c>
      <c r="P12" s="8">
        <v>128</v>
      </c>
      <c r="Q12" s="8">
        <v>120</v>
      </c>
      <c r="R12" s="8">
        <v>80</v>
      </c>
      <c r="S12" s="10">
        <v>328</v>
      </c>
    </row>
    <row r="13" spans="1:19" ht="21" thickBot="1" x14ac:dyDescent="0.3">
      <c r="A13" s="41"/>
      <c r="B13" s="11" t="s">
        <v>26</v>
      </c>
      <c r="C13" s="7">
        <f t="shared" si="0"/>
        <v>11890</v>
      </c>
      <c r="D13" s="12">
        <v>820</v>
      </c>
      <c r="E13" s="12">
        <v>820</v>
      </c>
      <c r="F13" s="12">
        <v>820</v>
      </c>
      <c r="G13" s="13">
        <v>2460</v>
      </c>
      <c r="H13" s="12">
        <v>902</v>
      </c>
      <c r="I13" s="12">
        <v>902</v>
      </c>
      <c r="J13" s="12">
        <v>1804</v>
      </c>
      <c r="K13" s="13">
        <v>3608</v>
      </c>
      <c r="L13" s="12">
        <v>820</v>
      </c>
      <c r="M13" s="12">
        <v>820</v>
      </c>
      <c r="N13" s="12">
        <v>820</v>
      </c>
      <c r="O13" s="13">
        <v>2460</v>
      </c>
      <c r="P13" s="12">
        <v>1312</v>
      </c>
      <c r="Q13" s="12">
        <v>1230</v>
      </c>
      <c r="R13" s="12">
        <v>820</v>
      </c>
      <c r="S13" s="14">
        <v>3362</v>
      </c>
    </row>
    <row r="14" spans="1:19" ht="20.399999999999999" x14ac:dyDescent="0.25">
      <c r="A14" s="42"/>
      <c r="B14" s="15" t="s">
        <v>23</v>
      </c>
      <c r="C14" s="7">
        <f t="shared" si="0"/>
        <v>1450</v>
      </c>
      <c r="D14" s="12">
        <v>100</v>
      </c>
      <c r="E14" s="12">
        <v>100</v>
      </c>
      <c r="F14" s="12">
        <v>100</v>
      </c>
      <c r="G14" s="13">
        <v>300</v>
      </c>
      <c r="H14" s="12">
        <v>110</v>
      </c>
      <c r="I14" s="12">
        <v>110</v>
      </c>
      <c r="J14" s="12">
        <v>220</v>
      </c>
      <c r="K14" s="13">
        <v>440</v>
      </c>
      <c r="L14" s="12">
        <v>100</v>
      </c>
      <c r="M14" s="12">
        <v>100</v>
      </c>
      <c r="N14" s="12">
        <v>100</v>
      </c>
      <c r="O14" s="13">
        <v>300</v>
      </c>
      <c r="P14" s="12">
        <v>160</v>
      </c>
      <c r="Q14" s="12">
        <v>150</v>
      </c>
      <c r="R14" s="12">
        <v>100</v>
      </c>
      <c r="S14" s="14">
        <v>410</v>
      </c>
    </row>
    <row r="15" spans="1:19" ht="21" thickBot="1" x14ac:dyDescent="0.3">
      <c r="A15" s="33" t="s">
        <v>29</v>
      </c>
      <c r="B15" s="34"/>
      <c r="C15" s="19">
        <f t="shared" si="0"/>
        <v>14500</v>
      </c>
      <c r="D15" s="19">
        <f>SUM(D12:D14)</f>
        <v>1000</v>
      </c>
      <c r="E15" s="19">
        <f t="shared" ref="E15:S15" si="3">SUM(E12:E14)</f>
        <v>1000</v>
      </c>
      <c r="F15" s="19">
        <f t="shared" si="3"/>
        <v>1000</v>
      </c>
      <c r="G15" s="19">
        <f t="shared" si="3"/>
        <v>3000</v>
      </c>
      <c r="H15" s="19">
        <f t="shared" si="3"/>
        <v>1100</v>
      </c>
      <c r="I15" s="19">
        <f t="shared" si="3"/>
        <v>1100</v>
      </c>
      <c r="J15" s="19">
        <f t="shared" si="3"/>
        <v>2200</v>
      </c>
      <c r="K15" s="19">
        <f t="shared" si="3"/>
        <v>4400</v>
      </c>
      <c r="L15" s="19">
        <f t="shared" si="3"/>
        <v>1000</v>
      </c>
      <c r="M15" s="19">
        <f t="shared" si="3"/>
        <v>1000</v>
      </c>
      <c r="N15" s="19">
        <f t="shared" si="3"/>
        <v>1000</v>
      </c>
      <c r="O15" s="19">
        <f t="shared" si="3"/>
        <v>3000</v>
      </c>
      <c r="P15" s="19">
        <f t="shared" si="3"/>
        <v>1600</v>
      </c>
      <c r="Q15" s="19">
        <f t="shared" si="3"/>
        <v>1500</v>
      </c>
      <c r="R15" s="19">
        <f t="shared" si="3"/>
        <v>1000</v>
      </c>
      <c r="S15" s="19">
        <f t="shared" si="3"/>
        <v>4100</v>
      </c>
    </row>
    <row r="16" spans="1:19" ht="21" thickBot="1" x14ac:dyDescent="0.3">
      <c r="A16" s="35" t="s">
        <v>30</v>
      </c>
      <c r="B16" s="36"/>
      <c r="C16" s="29">
        <f>C15+C11+C7</f>
        <v>155000</v>
      </c>
      <c r="D16" s="30">
        <f>D7+D11+D15</f>
        <v>12000</v>
      </c>
      <c r="E16" s="30">
        <f t="shared" ref="E16" si="4">E7+E11+E15</f>
        <v>13400</v>
      </c>
      <c r="F16" s="30">
        <f>F7+F11+F15</f>
        <v>11400</v>
      </c>
      <c r="G16" s="31">
        <f>G7+G11+G15</f>
        <v>36800</v>
      </c>
      <c r="H16" s="30">
        <f>H15+H11+H7</f>
        <v>10100</v>
      </c>
      <c r="I16" s="30">
        <f>I15+I11+I7</f>
        <v>11600</v>
      </c>
      <c r="J16" s="30">
        <f>J15+J11+J7</f>
        <v>13787</v>
      </c>
      <c r="K16" s="31">
        <f>K7+K11+K15</f>
        <v>35487</v>
      </c>
      <c r="L16" s="30">
        <f>L15+L11+L7</f>
        <v>12413</v>
      </c>
      <c r="M16" s="30">
        <f>M15+M11+M7</f>
        <v>13000</v>
      </c>
      <c r="N16" s="30">
        <f>N15+N11+N7</f>
        <v>12000</v>
      </c>
      <c r="O16" s="31">
        <f>O7+O11+O15</f>
        <v>37413</v>
      </c>
      <c r="P16" s="30">
        <f>P15+P11+P7</f>
        <v>16800</v>
      </c>
      <c r="Q16" s="30">
        <f>Q15+Q11+Q7</f>
        <v>15500</v>
      </c>
      <c r="R16" s="30">
        <f>R15+R11+R7</f>
        <v>13000</v>
      </c>
      <c r="S16" s="31">
        <f>S7+S11+S15</f>
        <v>45300</v>
      </c>
    </row>
    <row r="18" spans="9:11" ht="21.6" x14ac:dyDescent="0.25">
      <c r="I18" s="37" t="s">
        <v>31</v>
      </c>
      <c r="J18" s="37"/>
      <c r="K18" s="32">
        <f>G16+K16+O16+S16</f>
        <v>155000</v>
      </c>
    </row>
    <row r="19" spans="9:11" ht="21.6" x14ac:dyDescent="0.25">
      <c r="I19" s="37" t="s">
        <v>32</v>
      </c>
      <c r="J19" s="37"/>
      <c r="K19" s="32">
        <f>G16+K16</f>
        <v>72287</v>
      </c>
    </row>
  </sheetData>
  <mergeCells count="10">
    <mergeCell ref="A15:B15"/>
    <mergeCell ref="A16:B16"/>
    <mergeCell ref="I19:J19"/>
    <mergeCell ref="I18:J18"/>
    <mergeCell ref="A1:S2"/>
    <mergeCell ref="A4:A6"/>
    <mergeCell ref="A7:B7"/>
    <mergeCell ref="A8:A10"/>
    <mergeCell ref="A11:B11"/>
    <mergeCell ref="A12:A14"/>
  </mergeCells>
  <dataValidations count="1">
    <dataValidation operator="greaterThanOrEqual" allowBlank="1" showInputMessage="1" showErrorMessage="1" sqref="A7 B5:B6 A15 B13:B14 A11 B9:B10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parisa fathollahi</dc:creator>
  <cp:lastModifiedBy>Ahmad Arabian</cp:lastModifiedBy>
  <cp:lastPrinted>2022-09-03T06:32:41Z</cp:lastPrinted>
  <dcterms:created xsi:type="dcterms:W3CDTF">2022-09-03T05:46:30Z</dcterms:created>
  <dcterms:modified xsi:type="dcterms:W3CDTF">2022-09-03T06:32:43Z</dcterms:modified>
</cp:coreProperties>
</file>