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بخشودگی\"/>
    </mc:Choice>
  </mc:AlternateContent>
  <xr:revisionPtr revIDLastSave="0" documentId="13_ncr:1_{C11F589A-1607-4667-8F1E-259B155EF691}" xr6:coauthVersionLast="47" xr6:coauthVersionMax="47" xr10:uidLastSave="{00000000-0000-0000-0000-000000000000}"/>
  <bookViews>
    <workbookView xWindow="-120" yWindow="-120" windowWidth="24240" windowHeight="13140" xr2:uid="{7BF2AC68-74A6-4A17-809D-2BC96B5C11A7}"/>
  </bookViews>
  <sheets>
    <sheet name="اصل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94" i="1" l="1"/>
  <c r="P94" i="1"/>
  <c r="O94" i="1"/>
  <c r="M94" i="1"/>
  <c r="L94" i="1"/>
  <c r="K94" i="1"/>
  <c r="J94" i="1"/>
  <c r="H94" i="1"/>
  <c r="G94" i="1"/>
  <c r="F94" i="1"/>
  <c r="E94" i="1"/>
  <c r="C94" i="1"/>
  <c r="I93" i="1"/>
  <c r="D93" i="1"/>
  <c r="I92" i="1"/>
  <c r="D92" i="1"/>
  <c r="N92" i="1" s="1"/>
  <c r="I91" i="1"/>
  <c r="D91" i="1"/>
  <c r="N91" i="1" s="1"/>
  <c r="I90" i="1"/>
  <c r="D90" i="1"/>
  <c r="N90" i="1" s="1"/>
  <c r="I89" i="1"/>
  <c r="D89" i="1"/>
  <c r="I88" i="1"/>
  <c r="D88" i="1"/>
  <c r="I87" i="1"/>
  <c r="D87" i="1"/>
  <c r="N87" i="1" s="1"/>
  <c r="I86" i="1"/>
  <c r="D86" i="1"/>
  <c r="I85" i="1"/>
  <c r="D85" i="1"/>
  <c r="N85" i="1" s="1"/>
  <c r="I84" i="1"/>
  <c r="D84" i="1"/>
  <c r="I83" i="1"/>
  <c r="D83" i="1"/>
  <c r="N83" i="1" s="1"/>
  <c r="I82" i="1"/>
  <c r="D82" i="1"/>
  <c r="N82" i="1" s="1"/>
  <c r="I81" i="1"/>
  <c r="D81" i="1"/>
  <c r="I80" i="1"/>
  <c r="D80" i="1"/>
  <c r="I79" i="1"/>
  <c r="D79" i="1"/>
  <c r="N79" i="1" s="1"/>
  <c r="I78" i="1"/>
  <c r="D78" i="1"/>
  <c r="I77" i="1"/>
  <c r="D77" i="1"/>
  <c r="I76" i="1"/>
  <c r="D76" i="1"/>
  <c r="N76" i="1" s="1"/>
  <c r="I75" i="1"/>
  <c r="D75" i="1"/>
  <c r="I74" i="1"/>
  <c r="D74" i="1"/>
  <c r="N74" i="1" s="1"/>
  <c r="I73" i="1"/>
  <c r="D73" i="1"/>
  <c r="I72" i="1"/>
  <c r="D72" i="1"/>
  <c r="N72" i="1" s="1"/>
  <c r="I71" i="1"/>
  <c r="D71" i="1"/>
  <c r="N71" i="1" s="1"/>
  <c r="I70" i="1"/>
  <c r="N70" i="1" s="1"/>
  <c r="D70" i="1"/>
  <c r="I69" i="1"/>
  <c r="D69" i="1"/>
  <c r="N69" i="1" s="1"/>
  <c r="I68" i="1"/>
  <c r="D68" i="1"/>
  <c r="I67" i="1"/>
  <c r="D67" i="1"/>
  <c r="N67" i="1" s="1"/>
  <c r="I66" i="1"/>
  <c r="D66" i="1"/>
  <c r="N66" i="1" s="1"/>
  <c r="I65" i="1"/>
  <c r="D65" i="1"/>
  <c r="I64" i="1"/>
  <c r="D64" i="1"/>
  <c r="N64" i="1" s="1"/>
  <c r="N63" i="1"/>
  <c r="I63" i="1"/>
  <c r="D63" i="1"/>
  <c r="I62" i="1"/>
  <c r="D62" i="1"/>
  <c r="N62" i="1" s="1"/>
  <c r="I61" i="1"/>
  <c r="D61" i="1"/>
  <c r="I60" i="1"/>
  <c r="D60" i="1"/>
  <c r="I59" i="1"/>
  <c r="D59" i="1"/>
  <c r="N59" i="1" s="1"/>
  <c r="N58" i="1"/>
  <c r="I58" i="1"/>
  <c r="D58" i="1"/>
  <c r="I57" i="1"/>
  <c r="D57" i="1"/>
  <c r="I56" i="1"/>
  <c r="D56" i="1"/>
  <c r="I55" i="1"/>
  <c r="N55" i="1" s="1"/>
  <c r="D55" i="1"/>
  <c r="I54" i="1"/>
  <c r="D54" i="1"/>
  <c r="I53" i="1"/>
  <c r="D53" i="1"/>
  <c r="I52" i="1"/>
  <c r="D52" i="1"/>
  <c r="N52" i="1" s="1"/>
  <c r="N51" i="1"/>
  <c r="I51" i="1"/>
  <c r="D51" i="1"/>
  <c r="N50" i="1"/>
  <c r="I50" i="1"/>
  <c r="D50" i="1"/>
  <c r="I49" i="1"/>
  <c r="D49" i="1"/>
  <c r="N49" i="1" s="1"/>
  <c r="I48" i="1"/>
  <c r="D48" i="1"/>
  <c r="I47" i="1"/>
  <c r="D47" i="1"/>
  <c r="N47" i="1" s="1"/>
  <c r="I46" i="1"/>
  <c r="D46" i="1"/>
  <c r="I45" i="1"/>
  <c r="D45" i="1"/>
  <c r="I44" i="1"/>
  <c r="D44" i="1"/>
  <c r="N43" i="1"/>
  <c r="I43" i="1"/>
  <c r="D43" i="1"/>
  <c r="I42" i="1"/>
  <c r="D42" i="1"/>
  <c r="N42" i="1" s="1"/>
  <c r="I41" i="1"/>
  <c r="D41" i="1"/>
  <c r="I40" i="1"/>
  <c r="D40" i="1"/>
  <c r="I39" i="1"/>
  <c r="D39" i="1"/>
  <c r="N39" i="1" s="1"/>
  <c r="I38" i="1"/>
  <c r="D38" i="1"/>
  <c r="I37" i="1"/>
  <c r="D37" i="1"/>
  <c r="N37" i="1" s="1"/>
  <c r="I36" i="1"/>
  <c r="D36" i="1"/>
  <c r="I35" i="1"/>
  <c r="D35" i="1"/>
  <c r="N35" i="1" s="1"/>
  <c r="I34" i="1"/>
  <c r="D34" i="1"/>
  <c r="N34" i="1" s="1"/>
  <c r="I33" i="1"/>
  <c r="D33" i="1"/>
  <c r="I32" i="1"/>
  <c r="D32" i="1"/>
  <c r="N32" i="1" s="1"/>
  <c r="N31" i="1"/>
  <c r="I31" i="1"/>
  <c r="D31" i="1"/>
  <c r="I30" i="1"/>
  <c r="D30" i="1"/>
  <c r="I29" i="1"/>
  <c r="D29" i="1"/>
  <c r="I28" i="1"/>
  <c r="D28" i="1"/>
  <c r="I27" i="1"/>
  <c r="D27" i="1"/>
  <c r="N27" i="1" s="1"/>
  <c r="N26" i="1"/>
  <c r="I26" i="1"/>
  <c r="D26" i="1"/>
  <c r="I25" i="1"/>
  <c r="D25" i="1"/>
  <c r="I24" i="1"/>
  <c r="D24" i="1"/>
  <c r="N23" i="1"/>
  <c r="I23" i="1"/>
  <c r="D23" i="1"/>
  <c r="I22" i="1"/>
  <c r="D22" i="1"/>
  <c r="N22" i="1" s="1"/>
  <c r="I21" i="1"/>
  <c r="D21" i="1"/>
  <c r="I20" i="1"/>
  <c r="D20" i="1"/>
  <c r="N20" i="1" s="1"/>
  <c r="N19" i="1"/>
  <c r="I19" i="1"/>
  <c r="D19" i="1"/>
  <c r="I18" i="1"/>
  <c r="N18" i="1" s="1"/>
  <c r="D18" i="1"/>
  <c r="I17" i="1"/>
  <c r="D17" i="1"/>
  <c r="N17" i="1" s="1"/>
  <c r="I16" i="1"/>
  <c r="D16" i="1"/>
  <c r="I15" i="1"/>
  <c r="D15" i="1"/>
  <c r="N15" i="1" s="1"/>
  <c r="I14" i="1"/>
  <c r="D14" i="1"/>
  <c r="I13" i="1"/>
  <c r="D13" i="1"/>
  <c r="I12" i="1"/>
  <c r="D12" i="1"/>
  <c r="I11" i="1"/>
  <c r="N11" i="1" s="1"/>
  <c r="D11" i="1"/>
  <c r="I10" i="1"/>
  <c r="D10" i="1"/>
  <c r="I9" i="1"/>
  <c r="D9" i="1"/>
  <c r="I8" i="1"/>
  <c r="D8" i="1"/>
  <c r="N8" i="1" s="1"/>
  <c r="N7" i="1"/>
  <c r="I7" i="1"/>
  <c r="D7" i="1"/>
  <c r="I6" i="1"/>
  <c r="D6" i="1"/>
  <c r="I5" i="1"/>
  <c r="D5" i="1"/>
  <c r="I4" i="1"/>
  <c r="D4" i="1"/>
  <c r="N4" i="1" s="1"/>
  <c r="N10" i="1" l="1"/>
  <c r="N14" i="1"/>
  <c r="N24" i="1"/>
  <c r="N41" i="1"/>
  <c r="N44" i="1"/>
  <c r="N54" i="1"/>
  <c r="N61" i="1"/>
  <c r="N78" i="1"/>
  <c r="N89" i="1"/>
  <c r="N21" i="1"/>
  <c r="N38" i="1"/>
  <c r="N48" i="1"/>
  <c r="N65" i="1"/>
  <c r="N68" i="1"/>
  <c r="N75" i="1"/>
  <c r="N86" i="1"/>
  <c r="N93" i="1"/>
  <c r="N25" i="1"/>
  <c r="N28" i="1"/>
  <c r="N45" i="1"/>
  <c r="I94" i="1"/>
  <c r="N5" i="1"/>
  <c r="N94" i="1" s="1"/>
  <c r="N12" i="1"/>
  <c r="N29" i="1"/>
  <c r="N46" i="1"/>
  <c r="N56" i="1"/>
  <c r="N73" i="1"/>
  <c r="N80" i="1"/>
  <c r="N9" i="1"/>
  <c r="N16" i="1"/>
  <c r="N33" i="1"/>
  <c r="N36" i="1"/>
  <c r="N53" i="1"/>
  <c r="N77" i="1"/>
  <c r="N84" i="1"/>
  <c r="N6" i="1"/>
  <c r="N13" i="1"/>
  <c r="N30" i="1"/>
  <c r="N40" i="1"/>
  <c r="N57" i="1"/>
  <c r="N60" i="1"/>
  <c r="N81" i="1"/>
  <c r="N88" i="1"/>
  <c r="D94" i="1"/>
</calcChain>
</file>

<file path=xl/sharedStrings.xml><?xml version="1.0" encoding="utf-8"?>
<sst xmlns="http://schemas.openxmlformats.org/spreadsheetml/2006/main" count="112" uniqueCount="101">
  <si>
    <t>گزارش جرائم و ابطال قراردادهای سال 1403-1402</t>
  </si>
  <si>
    <t xml:space="preserve">ردیف </t>
  </si>
  <si>
    <t>نام مشتری</t>
  </si>
  <si>
    <t>1402</t>
  </si>
  <si>
    <t>1403</t>
  </si>
  <si>
    <t>مجموع</t>
  </si>
  <si>
    <t>مقدار قرارداد</t>
  </si>
  <si>
    <t>مقدار قرارداد
 ابطالی</t>
  </si>
  <si>
    <t>مبلغ جرائم
(ابطال-تاخیر)</t>
  </si>
  <si>
    <t>مبلغ بخشش
(تاخیر)</t>
  </si>
  <si>
    <t>مبلغ عدم بخشش
(ابطال - تاخیر)</t>
  </si>
  <si>
    <t>بیتو تار پارس</t>
  </si>
  <si>
    <t>تولیدی روان ساز آرین جم</t>
  </si>
  <si>
    <t>طلوع فردای ایرانیان</t>
  </si>
  <si>
    <t>گروه پترو پالایشگاه اکسین خوزستان</t>
  </si>
  <si>
    <t>گروه پیشگامان صنعت و تجارت رادمان</t>
  </si>
  <si>
    <t>آلما نوین تجارت روماک</t>
  </si>
  <si>
    <t>سپاهان قیر جی</t>
  </si>
  <si>
    <t>نفت البرز صنعت جی</t>
  </si>
  <si>
    <t>بازرگانی نیک مهر عمرانی</t>
  </si>
  <si>
    <t>پارس پردیس شهر</t>
  </si>
  <si>
    <t>شهرآرا کارن پارس</t>
  </si>
  <si>
    <t>افرا طب آوا</t>
  </si>
  <si>
    <t>سرمایه گذاری عمرانی و بین المللی طوسا</t>
  </si>
  <si>
    <t>توسعه تجارت طلای سفید خاورمیانه</t>
  </si>
  <si>
    <t>ناراتک نوین آرکا</t>
  </si>
  <si>
    <t>کانه آرای زرین جی اصفهان</t>
  </si>
  <si>
    <t>جهان پیشگام فرمان</t>
  </si>
  <si>
    <t>اقتدار تحکیم اریکه</t>
  </si>
  <si>
    <t>ایران گارمنت</t>
  </si>
  <si>
    <t>تولیدی و بازرگانی فولاد فلز پارسیان</t>
  </si>
  <si>
    <t>مهندسی بازرگانی اسکدار</t>
  </si>
  <si>
    <t>ایساتیس دیزل پارت</t>
  </si>
  <si>
    <t>پالایشگاه نفت و انرژی اروندان</t>
  </si>
  <si>
    <t>پارس تابلو</t>
  </si>
  <si>
    <t>انرژی ستاره دریا</t>
  </si>
  <si>
    <t>آریا نفت پاسارگاد</t>
  </si>
  <si>
    <t>آریا شیمی سلفچگان</t>
  </si>
  <si>
    <t>تولیدی صنعتی شیمی در سلف</t>
  </si>
  <si>
    <t>قیر مظروف سپاهان</t>
  </si>
  <si>
    <t>دماوند بام دلیجان</t>
  </si>
  <si>
    <t>افراز پترو پاسارگاد</t>
  </si>
  <si>
    <t>زنجیره تامین علوی</t>
  </si>
  <si>
    <t>صنایع خودرو سازی پادرا</t>
  </si>
  <si>
    <t>فیروز تجارت باران</t>
  </si>
  <si>
    <t>آوا رادین شرق</t>
  </si>
  <si>
    <t>گروه بین المللی پترو پالایش نفت پارلا</t>
  </si>
  <si>
    <t>قاسم طاهری</t>
  </si>
  <si>
    <t>توسعه کوبین مهر</t>
  </si>
  <si>
    <t>راور شیمی</t>
  </si>
  <si>
    <t>کاج طلایی آفاق</t>
  </si>
  <si>
    <t>ره دژ قرن</t>
  </si>
  <si>
    <t>سامان گستر بیرجند</t>
  </si>
  <si>
    <t>لالی وان استیل</t>
  </si>
  <si>
    <t>الیاف نمونه شرق گستر جویبار</t>
  </si>
  <si>
    <t>پترو تجارت کسرا</t>
  </si>
  <si>
    <t>نیکان ارتباط آمیتیس</t>
  </si>
  <si>
    <t>پالایش قیر پارمیس دلیجان</t>
  </si>
  <si>
    <t>پترو پاسارگاد هرمزگان</t>
  </si>
  <si>
    <t>تاجران خلاق خلیج فارس</t>
  </si>
  <si>
    <t>تولید تجهیزات سنگین هپکو</t>
  </si>
  <si>
    <t>حامی نیکان پروشات</t>
  </si>
  <si>
    <t>سپاهان قیرجی</t>
  </si>
  <si>
    <t>کیمیا قیر جی</t>
  </si>
  <si>
    <t>گروه قطعات صنعتی هرمس پیچ</t>
  </si>
  <si>
    <t>والا چیلیک زرین</t>
  </si>
  <si>
    <t>شرکت آذین ونداد بهدیس</t>
  </si>
  <si>
    <t>ارمغان امید شمیلا</t>
  </si>
  <si>
    <t>الماس خاورمیانه کیش</t>
  </si>
  <si>
    <t>آوادیس تجارت ماهان</t>
  </si>
  <si>
    <t>سامان رادین بیرجند</t>
  </si>
  <si>
    <t>رامین ره سازان بندر</t>
  </si>
  <si>
    <t>جی پورنر پارس</t>
  </si>
  <si>
    <t>آکو قیر زاگرس</t>
  </si>
  <si>
    <t>ایمن تجارت هنگام</t>
  </si>
  <si>
    <t>گروه کیان تجارت ارزش</t>
  </si>
  <si>
    <t>آذین ونداد بهدیس</t>
  </si>
  <si>
    <t>توسعه تجارت بین الملل اکسیس</t>
  </si>
  <si>
    <t>صنایع پالایشی تکین پترولیوم آذربایجان</t>
  </si>
  <si>
    <t>صنعتی تجاری آران فولاد</t>
  </si>
  <si>
    <t>صنعتی زکریا شیمی البرز</t>
  </si>
  <si>
    <t>طرح و توسعه سرزمین تمدن پارسی</t>
  </si>
  <si>
    <t>عایق کاران دشت قزوین</t>
  </si>
  <si>
    <t>گروه تجارت الکترونیک بین الملل عادل</t>
  </si>
  <si>
    <t>عمران نگر بندرعباس</t>
  </si>
  <si>
    <t>قطره انرژی آوند تهران</t>
  </si>
  <si>
    <t>ابتکار پردازش کیان</t>
  </si>
  <si>
    <t>توسعه اشتغال پادرا</t>
  </si>
  <si>
    <t>توسعه تجارت سپیده شمیران</t>
  </si>
  <si>
    <t>شیمی تجارت نقش جهان</t>
  </si>
  <si>
    <t>علیرضا تاجی اشکفتکی</t>
  </si>
  <si>
    <t>کارسان هترا</t>
  </si>
  <si>
    <t>متین کیمیای سپاهان</t>
  </si>
  <si>
    <t>قیر پترو تجارت</t>
  </si>
  <si>
    <t>پترو تجارت مروارید جی</t>
  </si>
  <si>
    <t>تجارت انرژی آپادانا</t>
  </si>
  <si>
    <t>پارس هلال کاسپین</t>
  </si>
  <si>
    <t>بهبود صنعت بیرجند</t>
  </si>
  <si>
    <t>پترو پالایش آوات</t>
  </si>
  <si>
    <t xml:space="preserve">دیاکو نفت </t>
  </si>
  <si>
    <t>پترو پالایش الف(پترو پالایش تار)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</si>
</sst>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6">
    <font>
      <sz val="11"/>
      <color theme="1"/>
      <name val="Zar"/>
      <family val="2"/>
    </font>
    <font>
      <sz val="11"/>
      <color theme="1"/>
      <name val="Zar"/>
      <family val="2"/>
    </font>
    <font>
      <sz val="12"/>
      <color theme="1"/>
      <name val="B Titr"/>
      <charset val="178"/>
    </font>
    <font>
      <b/>
      <sz val="11"/>
      <color theme="1"/>
      <name val="B Mitra"/>
      <charset val="178"/>
    </font>
    <font>
      <b/>
      <sz val="10"/>
      <color theme="1"/>
      <name val="B Mitra"/>
      <charset val="178"/>
    </font>
    <font>
      <sz val="11"/>
      <color theme="1"/>
      <name val="B Mitra"/>
      <charset val="17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64" fontId="3" fillId="2" borderId="3" xfId="1" applyNumberFormat="1" applyFont="1" applyFill="1" applyBorder="1" applyAlignment="1">
      <alignment horizontal="center" vertical="center"/>
    </xf>
    <xf numFmtId="164" fontId="3" fillId="2" borderId="4" xfId="1" applyNumberFormat="1" applyFont="1" applyFill="1" applyBorder="1" applyAlignment="1">
      <alignment horizontal="center" vertical="center"/>
    </xf>
    <xf numFmtId="164" fontId="3" fillId="2" borderId="5" xfId="1" applyNumberFormat="1" applyFont="1" applyFill="1" applyBorder="1" applyAlignment="1">
      <alignment horizontal="center" vertical="center"/>
    </xf>
    <xf numFmtId="164" fontId="3" fillId="2" borderId="3" xfId="1" applyNumberFormat="1" applyFont="1" applyFill="1" applyBorder="1" applyAlignment="1">
      <alignment horizontal="center" vertical="center" wrapText="1"/>
    </xf>
    <xf numFmtId="164" fontId="3" fillId="2" borderId="4" xfId="1" applyNumberFormat="1" applyFont="1" applyFill="1" applyBorder="1" applyAlignment="1">
      <alignment horizontal="center" vertical="center" wrapText="1"/>
    </xf>
    <xf numFmtId="164" fontId="3" fillId="2" borderId="5" xfId="1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164" fontId="3" fillId="2" borderId="7" xfId="1" applyNumberFormat="1" applyFont="1" applyFill="1" applyBorder="1" applyAlignment="1">
      <alignment horizontal="center" vertical="center"/>
    </xf>
    <xf numFmtId="164" fontId="3" fillId="2" borderId="8" xfId="1" applyNumberFormat="1" applyFont="1" applyFill="1" applyBorder="1" applyAlignment="1">
      <alignment horizontal="center" vertical="center" wrapText="1"/>
    </xf>
    <xf numFmtId="164" fontId="4" fillId="2" borderId="9" xfId="1" applyNumberFormat="1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164" fontId="5" fillId="0" borderId="11" xfId="1" applyNumberFormat="1" applyFont="1" applyBorder="1" applyAlignment="1">
      <alignment horizontal="center" vertical="center"/>
    </xf>
    <xf numFmtId="164" fontId="5" fillId="0" borderId="12" xfId="1" applyNumberFormat="1" applyFont="1" applyBorder="1" applyAlignment="1">
      <alignment horizontal="center" vertical="center"/>
    </xf>
    <xf numFmtId="164" fontId="5" fillId="0" borderId="13" xfId="1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164" fontId="5" fillId="0" borderId="15" xfId="1" applyNumberFormat="1" applyFont="1" applyBorder="1" applyAlignment="1">
      <alignment horizontal="center" vertical="center"/>
    </xf>
    <xf numFmtId="164" fontId="5" fillId="0" borderId="16" xfId="1" applyNumberFormat="1" applyFont="1" applyBorder="1" applyAlignment="1">
      <alignment horizontal="center" vertical="center"/>
    </xf>
    <xf numFmtId="164" fontId="5" fillId="0" borderId="17" xfId="1" applyNumberFormat="1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164" fontId="5" fillId="0" borderId="19" xfId="1" applyNumberFormat="1" applyFont="1" applyBorder="1" applyAlignment="1">
      <alignment horizontal="center" vertical="center"/>
    </xf>
    <xf numFmtId="164" fontId="5" fillId="0" borderId="20" xfId="1" applyNumberFormat="1" applyFont="1" applyBorder="1" applyAlignment="1">
      <alignment horizontal="center" vertical="center"/>
    </xf>
    <xf numFmtId="164" fontId="5" fillId="0" borderId="21" xfId="1" applyNumberFormat="1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164" fontId="5" fillId="2" borderId="22" xfId="1" applyNumberFormat="1" applyFont="1" applyFill="1" applyBorder="1" applyAlignment="1">
      <alignment horizontal="center" vertical="center"/>
    </xf>
    <xf numFmtId="164" fontId="5" fillId="2" borderId="23" xfId="1" applyNumberFormat="1" applyFont="1" applyFill="1" applyBorder="1" applyAlignment="1">
      <alignment horizontal="center" vertical="center"/>
    </xf>
    <xf numFmtId="164" fontId="5" fillId="2" borderId="24" xfId="1" applyNumberFormat="1" applyFont="1" applyFill="1" applyBorder="1" applyAlignment="1">
      <alignment horizontal="center" vertical="center"/>
    </xf>
    <xf numFmtId="164" fontId="0" fillId="0" borderId="0" xfId="1" applyNumberFormat="1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zagros1\sales$\&#1576;&#1582;&#1588;&#1608;&#1583;&#1711;&#1740;\&#1711;&#1586;&#1575;&#1585;&#1588;%20&#1580;&#1585;&#1575;&#1740;&#1605;%20&#1605;&#1588;&#1578;&#1585;&#1740;&#1575;&#1606;%20&#1583;&#1585;%20&#1587;&#1575;&#1604;%201402-1403.xlsx" TargetMode="External"/><Relationship Id="rId1" Type="http://schemas.openxmlformats.org/officeDocument/2006/relationships/externalLinkPath" Target="&#1711;&#1586;&#1575;&#1585;&#1588;%20&#1580;&#1585;&#1575;&#1740;&#1605;%20&#1605;&#1588;&#1578;&#1585;&#1740;&#1575;&#1606;%20&#1583;&#1585;%20&#1587;&#1575;&#1604;%201402-14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4"/>
      <sheetName val="قراردادهای ابطالی"/>
      <sheetName val="اصل"/>
      <sheetName val="Sheet1"/>
    </sheetNames>
    <sheetDataSet>
      <sheetData sheetId="0">
        <row r="3">
          <cell r="A3" t="str">
            <v>Sum of مقدار قرارداد</v>
          </cell>
          <cell r="B3" t="str">
            <v>Column Labels</v>
          </cell>
        </row>
        <row r="4">
          <cell r="A4" t="str">
            <v>Row Labels</v>
          </cell>
          <cell r="B4" t="str">
            <v>1402</v>
          </cell>
          <cell r="C4" t="str">
            <v>1403</v>
          </cell>
        </row>
        <row r="5">
          <cell r="A5" t="str">
            <v>آریا شیمی سلفچگان</v>
          </cell>
          <cell r="B5">
            <v>5000000</v>
          </cell>
        </row>
        <row r="6">
          <cell r="A6" t="str">
            <v>آریا نفت پاسارگاد</v>
          </cell>
          <cell r="C6">
            <v>1500000</v>
          </cell>
        </row>
        <row r="7">
          <cell r="A7" t="str">
            <v>افرا طب آوا</v>
          </cell>
          <cell r="C7">
            <v>3000000</v>
          </cell>
        </row>
        <row r="8">
          <cell r="A8" t="str">
            <v>افراز پترو پاسارگاد</v>
          </cell>
          <cell r="C8">
            <v>4480000</v>
          </cell>
        </row>
        <row r="9">
          <cell r="A9" t="str">
            <v>آلما نوین تجارت روماک</v>
          </cell>
          <cell r="B9">
            <v>7000000</v>
          </cell>
        </row>
        <row r="10">
          <cell r="A10" t="str">
            <v>الماس خاورمیانه کیش</v>
          </cell>
          <cell r="C10">
            <v>500000</v>
          </cell>
        </row>
        <row r="11">
          <cell r="A11" t="str">
            <v>انرژی ستاره دریا</v>
          </cell>
          <cell r="B11">
            <v>5000000</v>
          </cell>
        </row>
        <row r="12">
          <cell r="A12" t="str">
            <v>آوا رادین شرق</v>
          </cell>
          <cell r="B12">
            <v>1000000</v>
          </cell>
        </row>
        <row r="13">
          <cell r="A13" t="str">
            <v>بهبود صنعت بیرجند</v>
          </cell>
          <cell r="B13">
            <v>200000</v>
          </cell>
        </row>
        <row r="14">
          <cell r="A14" t="str">
            <v>بیتو تار پارس</v>
          </cell>
          <cell r="B14">
            <v>33280000</v>
          </cell>
          <cell r="C14">
            <v>5810000</v>
          </cell>
        </row>
        <row r="15">
          <cell r="A15" t="str">
            <v>پارس هلال کاسپین</v>
          </cell>
          <cell r="B15">
            <v>250000</v>
          </cell>
        </row>
        <row r="16">
          <cell r="A16" t="str">
            <v>پالایشگاه نفت و انرژی اروندان</v>
          </cell>
          <cell r="C16">
            <v>6500000</v>
          </cell>
        </row>
        <row r="17">
          <cell r="A17" t="str">
            <v>پترو پالایش الف(پترو پالایش تار)</v>
          </cell>
          <cell r="B17">
            <v>100000</v>
          </cell>
        </row>
        <row r="18">
          <cell r="A18" t="str">
            <v>توسعه اشتغال پادرا</v>
          </cell>
          <cell r="B18">
            <v>500000</v>
          </cell>
        </row>
        <row r="19">
          <cell r="A19" t="str">
            <v>تولید تجهیزات سنگین هپکو</v>
          </cell>
          <cell r="B19">
            <v>2000000</v>
          </cell>
        </row>
        <row r="20">
          <cell r="A20" t="str">
            <v>تولیدی روان ساز آرین جم</v>
          </cell>
          <cell r="B20">
            <v>8100000</v>
          </cell>
          <cell r="C20">
            <v>16360000</v>
          </cell>
        </row>
        <row r="21">
          <cell r="A21" t="str">
            <v>تولیدی صنعتی شیمی در سلف</v>
          </cell>
          <cell r="B21">
            <v>5000000</v>
          </cell>
        </row>
        <row r="22">
          <cell r="A22" t="str">
            <v>حامی نیکان پروشات</v>
          </cell>
          <cell r="B22">
            <v>2000000</v>
          </cell>
        </row>
        <row r="23">
          <cell r="A23" t="str">
            <v>راور شیمی</v>
          </cell>
          <cell r="B23">
            <v>3000000</v>
          </cell>
        </row>
        <row r="24">
          <cell r="A24" t="str">
            <v>ره دژ قرن</v>
          </cell>
          <cell r="B24">
            <v>2900000</v>
          </cell>
        </row>
        <row r="25">
          <cell r="A25" t="str">
            <v>زنجیره تامین علوی</v>
          </cell>
          <cell r="B25">
            <v>3150000</v>
          </cell>
        </row>
        <row r="26">
          <cell r="A26" t="str">
            <v>سامان رادین بیرجند</v>
          </cell>
          <cell r="B26">
            <v>1000000</v>
          </cell>
        </row>
        <row r="27">
          <cell r="A27" t="str">
            <v>سرمایه گذاری عمرانی و بین المللی طوسا</v>
          </cell>
          <cell r="B27">
            <v>1000000</v>
          </cell>
        </row>
        <row r="28">
          <cell r="A28" t="str">
            <v>شرکت آذین ونداد بهدیس</v>
          </cell>
          <cell r="B28">
            <v>850000</v>
          </cell>
        </row>
        <row r="29">
          <cell r="A29" t="str">
            <v>شهرآرا کارن پارس</v>
          </cell>
          <cell r="C29">
            <v>4000000</v>
          </cell>
        </row>
        <row r="30">
          <cell r="A30" t="str">
            <v>صنعتی زکریا شیمی البرز</v>
          </cell>
          <cell r="B30">
            <v>1000000</v>
          </cell>
        </row>
        <row r="31">
          <cell r="A31" t="str">
            <v>طلوع فردای ایرانیان</v>
          </cell>
          <cell r="B31">
            <v>9500000</v>
          </cell>
        </row>
        <row r="32">
          <cell r="A32" t="str">
            <v>عایق کاران دشت قزوین</v>
          </cell>
          <cell r="B32">
            <v>1000000</v>
          </cell>
        </row>
        <row r="33">
          <cell r="A33" t="str">
            <v>فیروز تجارت باران</v>
          </cell>
          <cell r="B33">
            <v>2000000</v>
          </cell>
        </row>
        <row r="34">
          <cell r="A34" t="str">
            <v>قاسم طاهری</v>
          </cell>
          <cell r="B34">
            <v>3400000</v>
          </cell>
        </row>
        <row r="35">
          <cell r="A35" t="str">
            <v>قطره انرژی آوند تهران</v>
          </cell>
          <cell r="C35">
            <v>550000</v>
          </cell>
        </row>
        <row r="36">
          <cell r="A36" t="str">
            <v>کاج طلایی آفاق</v>
          </cell>
          <cell r="C36">
            <v>1000000</v>
          </cell>
        </row>
        <row r="37">
          <cell r="A37" t="str">
            <v>کانه آرای زرین جی اصفهان</v>
          </cell>
          <cell r="B37">
            <v>3000000</v>
          </cell>
        </row>
        <row r="38">
          <cell r="A38" t="str">
            <v>گروه بین المللی پترو پالایش نفت پارلا</v>
          </cell>
          <cell r="C38">
            <v>3500000</v>
          </cell>
        </row>
        <row r="39">
          <cell r="A39" t="str">
            <v>گروه پترو پالایشگاه اکسین خوزستان</v>
          </cell>
          <cell r="B39">
            <v>10000000</v>
          </cell>
        </row>
        <row r="40">
          <cell r="A40" t="str">
            <v>گروه پیشگامان صنعت و تجارت رادمان</v>
          </cell>
          <cell r="B40">
            <v>7000000</v>
          </cell>
          <cell r="C40">
            <v>6000000</v>
          </cell>
        </row>
        <row r="41">
          <cell r="A41" t="str">
            <v>گروه تجارت الکترونیک بین الملل عادل</v>
          </cell>
          <cell r="B41">
            <v>1000000</v>
          </cell>
        </row>
        <row r="42">
          <cell r="A42" t="str">
            <v>گروه قطعات صنعتی هرمس پیچ</v>
          </cell>
          <cell r="C42">
            <v>2000000</v>
          </cell>
        </row>
        <row r="43">
          <cell r="A43" t="str">
            <v>لالی وان استیل</v>
          </cell>
          <cell r="C43">
            <v>2200000</v>
          </cell>
        </row>
        <row r="44">
          <cell r="A44" t="str">
            <v>مهندسی بازرگانی اسکدار</v>
          </cell>
          <cell r="B44">
            <v>3000000</v>
          </cell>
        </row>
        <row r="45">
          <cell r="A45" t="str">
            <v>ناراتک نوین آرکا</v>
          </cell>
          <cell r="B45">
            <v>3000000</v>
          </cell>
        </row>
        <row r="46">
          <cell r="A46" t="str">
            <v>نفت البرز صنعت جی</v>
          </cell>
          <cell r="B46">
            <v>8040000</v>
          </cell>
        </row>
        <row r="47">
          <cell r="A47" t="str">
            <v>نیکان ارتباط آمیتیس</v>
          </cell>
          <cell r="B47">
            <v>700000</v>
          </cell>
        </row>
        <row r="48">
          <cell r="A48" t="str">
            <v>والا چیلیک زرین</v>
          </cell>
          <cell r="B48">
            <v>900000</v>
          </cell>
        </row>
        <row r="49">
          <cell r="A49" t="str">
            <v>(blank)</v>
          </cell>
        </row>
        <row r="50">
          <cell r="A50" t="str">
            <v>Grand Total</v>
          </cell>
          <cell r="B50">
            <v>134870000</v>
          </cell>
          <cell r="C50">
            <v>57400000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6D83D-C622-4029-9A12-A812D1FD777A}">
  <sheetPr>
    <pageSetUpPr fitToPage="1"/>
  </sheetPr>
  <dimension ref="A1:Q94"/>
  <sheetViews>
    <sheetView rightToLeft="1" tabSelected="1" topLeftCell="A44" workbookViewId="0">
      <selection sqref="A1:Q48"/>
    </sheetView>
  </sheetViews>
  <sheetFormatPr defaultRowHeight="14.25"/>
  <cols>
    <col min="1" max="1" width="4.625" bestFit="1" customWidth="1"/>
    <col min="2" max="2" width="22.25" bestFit="1" customWidth="1"/>
    <col min="3" max="3" width="9.75" style="30" bestFit="1" customWidth="1"/>
    <col min="4" max="4" width="9.125" style="30" bestFit="1" customWidth="1"/>
    <col min="5" max="5" width="13" style="30" bestFit="1" customWidth="1"/>
    <col min="6" max="7" width="11.75" style="30" bestFit="1" customWidth="1"/>
    <col min="8" max="8" width="9.75" style="30" bestFit="1" customWidth="1"/>
    <col min="9" max="9" width="9.125" style="30" bestFit="1" customWidth="1"/>
    <col min="10" max="12" width="11.75" style="30" bestFit="1" customWidth="1"/>
    <col min="13" max="13" width="9.75" style="30" bestFit="1" customWidth="1"/>
    <col min="14" max="14" width="9.125" style="30" bestFit="1" customWidth="1"/>
    <col min="15" max="15" width="13" style="30" bestFit="1" customWidth="1"/>
    <col min="16" max="17" width="11.75" style="30" bestFit="1" customWidth="1"/>
  </cols>
  <sheetData>
    <row r="1" spans="1:17" ht="26.25" thickBo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18.75" customHeight="1" thickBot="1">
      <c r="A2" s="2" t="s">
        <v>1</v>
      </c>
      <c r="B2" s="2" t="s">
        <v>2</v>
      </c>
      <c r="C2" s="3" t="s">
        <v>3</v>
      </c>
      <c r="D2" s="4"/>
      <c r="E2" s="4"/>
      <c r="F2" s="4"/>
      <c r="G2" s="5"/>
      <c r="H2" s="3" t="s">
        <v>4</v>
      </c>
      <c r="I2" s="4"/>
      <c r="J2" s="4"/>
      <c r="K2" s="4"/>
      <c r="L2" s="5"/>
      <c r="M2" s="6" t="s">
        <v>5</v>
      </c>
      <c r="N2" s="7"/>
      <c r="O2" s="7"/>
      <c r="P2" s="7"/>
      <c r="Q2" s="8"/>
    </row>
    <row r="3" spans="1:17" ht="36.75" thickBot="1">
      <c r="A3" s="9"/>
      <c r="B3" s="9"/>
      <c r="C3" s="10" t="s">
        <v>6</v>
      </c>
      <c r="D3" s="11" t="s">
        <v>7</v>
      </c>
      <c r="E3" s="11" t="s">
        <v>8</v>
      </c>
      <c r="F3" s="11" t="s">
        <v>9</v>
      </c>
      <c r="G3" s="12" t="s">
        <v>10</v>
      </c>
      <c r="H3" s="10" t="s">
        <v>6</v>
      </c>
      <c r="I3" s="11" t="s">
        <v>7</v>
      </c>
      <c r="J3" s="11" t="s">
        <v>8</v>
      </c>
      <c r="K3" s="11" t="s">
        <v>9</v>
      </c>
      <c r="L3" s="12" t="s">
        <v>10</v>
      </c>
      <c r="M3" s="10" t="s">
        <v>6</v>
      </c>
      <c r="N3" s="11" t="s">
        <v>7</v>
      </c>
      <c r="O3" s="11" t="s">
        <v>8</v>
      </c>
      <c r="P3" s="11" t="s">
        <v>9</v>
      </c>
      <c r="Q3" s="12" t="s">
        <v>10</v>
      </c>
    </row>
    <row r="4" spans="1:17" ht="17.25">
      <c r="A4" s="13">
        <v>1</v>
      </c>
      <c r="B4" s="13" t="s">
        <v>11</v>
      </c>
      <c r="C4" s="14">
        <v>63380000</v>
      </c>
      <c r="D4" s="15">
        <f>SUMIF([1]Sheet4!A:A,اصل!B4,[1]Sheet4!B:B)</f>
        <v>33280000</v>
      </c>
      <c r="E4" s="15">
        <v>190334342500</v>
      </c>
      <c r="F4" s="15">
        <v>43231812500</v>
      </c>
      <c r="G4" s="16">
        <v>147102530000</v>
      </c>
      <c r="H4" s="14">
        <v>114507000</v>
      </c>
      <c r="I4" s="15">
        <f>SUMIF([1]Sheet4!A:A,اصل!B4,[1]Sheet4!C:C)</f>
        <v>5810000</v>
      </c>
      <c r="J4" s="15">
        <v>300303157250</v>
      </c>
      <c r="K4" s="15">
        <v>232750057250</v>
      </c>
      <c r="L4" s="16">
        <v>67553100000</v>
      </c>
      <c r="M4" s="14">
        <v>177887000</v>
      </c>
      <c r="N4" s="15">
        <f>D4+I4</f>
        <v>39090000</v>
      </c>
      <c r="O4" s="15">
        <v>490637499750</v>
      </c>
      <c r="P4" s="15">
        <v>275981869750</v>
      </c>
      <c r="Q4" s="16">
        <v>214655630000</v>
      </c>
    </row>
    <row r="5" spans="1:17" ht="17.25">
      <c r="A5" s="17">
        <v>2</v>
      </c>
      <c r="B5" s="17" t="s">
        <v>12</v>
      </c>
      <c r="C5" s="18">
        <v>18100000</v>
      </c>
      <c r="D5" s="15">
        <f>SUMIF([1]Sheet4!A:A,اصل!B5,[1]Sheet4!B:B)</f>
        <v>8100000</v>
      </c>
      <c r="E5" s="19">
        <v>66234359000</v>
      </c>
      <c r="F5" s="19">
        <v>26715386000</v>
      </c>
      <c r="G5" s="20">
        <v>39518973000</v>
      </c>
      <c r="H5" s="18">
        <v>22720000</v>
      </c>
      <c r="I5" s="15">
        <f>SUMIF([1]Sheet4!A:A,اصل!B5,[1]Sheet4!C:C)</f>
        <v>16360000</v>
      </c>
      <c r="J5" s="19">
        <v>87233100000</v>
      </c>
      <c r="K5" s="19">
        <v>14358225000</v>
      </c>
      <c r="L5" s="20">
        <v>72874875000</v>
      </c>
      <c r="M5" s="18">
        <v>40820000</v>
      </c>
      <c r="N5" s="15">
        <f t="shared" ref="N5:N68" si="0">D5+I5</f>
        <v>24460000</v>
      </c>
      <c r="O5" s="19">
        <v>153467459000</v>
      </c>
      <c r="P5" s="19">
        <v>41073611000</v>
      </c>
      <c r="Q5" s="20">
        <v>112393848000</v>
      </c>
    </row>
    <row r="6" spans="1:17" ht="17.25">
      <c r="A6" s="13">
        <v>3</v>
      </c>
      <c r="B6" s="17" t="s">
        <v>13</v>
      </c>
      <c r="C6" s="18">
        <v>30400000</v>
      </c>
      <c r="D6" s="15">
        <f>SUMIF([1]Sheet4!A:A,اصل!B6,[1]Sheet4!B:B)</f>
        <v>9500000</v>
      </c>
      <c r="E6" s="19">
        <v>108827000000</v>
      </c>
      <c r="F6" s="19">
        <v>56274400000</v>
      </c>
      <c r="G6" s="20">
        <v>52552600000</v>
      </c>
      <c r="H6" s="18">
        <v>0</v>
      </c>
      <c r="I6" s="15">
        <f>SUMIF([1]Sheet4!A:A,اصل!B6,[1]Sheet4!C:C)</f>
        <v>0</v>
      </c>
      <c r="J6" s="19">
        <v>0</v>
      </c>
      <c r="K6" s="19">
        <v>0</v>
      </c>
      <c r="L6" s="20">
        <v>0</v>
      </c>
      <c r="M6" s="18">
        <v>30400000</v>
      </c>
      <c r="N6" s="15">
        <f t="shared" si="0"/>
        <v>9500000</v>
      </c>
      <c r="O6" s="19">
        <v>108827000000</v>
      </c>
      <c r="P6" s="19">
        <v>56274400000</v>
      </c>
      <c r="Q6" s="20">
        <v>52552600000</v>
      </c>
    </row>
    <row r="7" spans="1:17" ht="17.25">
      <c r="A7" s="17">
        <v>4</v>
      </c>
      <c r="B7" s="17" t="s">
        <v>14</v>
      </c>
      <c r="C7" s="18">
        <v>30150000</v>
      </c>
      <c r="D7" s="15">
        <f>SUMIF([1]Sheet4!A:A,اصل!B7,[1]Sheet4!B:B)</f>
        <v>10000000</v>
      </c>
      <c r="E7" s="19">
        <v>106479097000</v>
      </c>
      <c r="F7" s="19">
        <v>51752266125</v>
      </c>
      <c r="G7" s="20">
        <v>54726830875</v>
      </c>
      <c r="H7" s="18">
        <v>0</v>
      </c>
      <c r="I7" s="15">
        <f>SUMIF([1]Sheet4!A:A,اصل!B7,[1]Sheet4!C:C)</f>
        <v>0</v>
      </c>
      <c r="J7" s="19">
        <v>0</v>
      </c>
      <c r="K7" s="19">
        <v>0</v>
      </c>
      <c r="L7" s="20">
        <v>0</v>
      </c>
      <c r="M7" s="18">
        <v>30150000</v>
      </c>
      <c r="N7" s="15">
        <f t="shared" si="0"/>
        <v>10000000</v>
      </c>
      <c r="O7" s="19">
        <v>106479097000</v>
      </c>
      <c r="P7" s="19">
        <v>51752266125</v>
      </c>
      <c r="Q7" s="20">
        <v>54726830875</v>
      </c>
    </row>
    <row r="8" spans="1:17" ht="17.25">
      <c r="A8" s="13">
        <v>5</v>
      </c>
      <c r="B8" s="17" t="s">
        <v>15</v>
      </c>
      <c r="C8" s="18">
        <v>11100000</v>
      </c>
      <c r="D8" s="15">
        <f>SUMIF([1]Sheet4!A:A,اصل!B8,[1]Sheet4!B:B)</f>
        <v>7000000</v>
      </c>
      <c r="E8" s="19">
        <v>39332000000</v>
      </c>
      <c r="F8" s="19">
        <v>10834250000</v>
      </c>
      <c r="G8" s="20">
        <v>28497750000</v>
      </c>
      <c r="H8" s="18">
        <v>15900000</v>
      </c>
      <c r="I8" s="15">
        <f>SUMIF([1]Sheet4!A:A,اصل!B8,[1]Sheet4!C:C)</f>
        <v>6000000</v>
      </c>
      <c r="J8" s="19">
        <v>37326250000</v>
      </c>
      <c r="K8" s="19">
        <v>15366250000</v>
      </c>
      <c r="L8" s="20">
        <v>21960000000</v>
      </c>
      <c r="M8" s="18">
        <v>27000000</v>
      </c>
      <c r="N8" s="15">
        <f t="shared" si="0"/>
        <v>13000000</v>
      </c>
      <c r="O8" s="19">
        <v>76658250000</v>
      </c>
      <c r="P8" s="19">
        <v>26200500000</v>
      </c>
      <c r="Q8" s="20">
        <v>50457750000</v>
      </c>
    </row>
    <row r="9" spans="1:17" ht="17.25">
      <c r="A9" s="17">
        <v>6</v>
      </c>
      <c r="B9" s="17" t="s">
        <v>16</v>
      </c>
      <c r="C9" s="18">
        <v>24000000</v>
      </c>
      <c r="D9" s="15">
        <f>SUMIF([1]Sheet4!A:A,اصل!B9,[1]Sheet4!B:B)</f>
        <v>7000000</v>
      </c>
      <c r="E9" s="19">
        <v>98220430000</v>
      </c>
      <c r="F9" s="19">
        <v>54283595000</v>
      </c>
      <c r="G9" s="20">
        <v>43936835000</v>
      </c>
      <c r="H9" s="18">
        <v>0</v>
      </c>
      <c r="I9" s="15">
        <f>SUMIF([1]Sheet4!A:A,اصل!B9,[1]Sheet4!C:C)</f>
        <v>0</v>
      </c>
      <c r="J9" s="19">
        <v>0</v>
      </c>
      <c r="K9" s="19">
        <v>0</v>
      </c>
      <c r="L9" s="20">
        <v>0</v>
      </c>
      <c r="M9" s="18">
        <v>24000000</v>
      </c>
      <c r="N9" s="15">
        <f t="shared" si="0"/>
        <v>7000000</v>
      </c>
      <c r="O9" s="19">
        <v>98220430000</v>
      </c>
      <c r="P9" s="19">
        <v>54283595000</v>
      </c>
      <c r="Q9" s="20">
        <v>43936835000</v>
      </c>
    </row>
    <row r="10" spans="1:17" ht="17.25">
      <c r="A10" s="13">
        <v>7</v>
      </c>
      <c r="B10" s="17" t="s">
        <v>17</v>
      </c>
      <c r="C10" s="18">
        <v>17000000</v>
      </c>
      <c r="D10" s="15">
        <f>SUMIF([1]Sheet4!A:A,اصل!B10,[1]Sheet4!B:B)</f>
        <v>0</v>
      </c>
      <c r="E10" s="19">
        <v>23912500000</v>
      </c>
      <c r="F10" s="19">
        <v>23912500000</v>
      </c>
      <c r="G10" s="20">
        <v>0</v>
      </c>
      <c r="H10" s="18">
        <v>5000000</v>
      </c>
      <c r="I10" s="15">
        <f>SUMIF([1]Sheet4!A:A,اصل!B10,[1]Sheet4!C:C)</f>
        <v>0</v>
      </c>
      <c r="J10" s="19">
        <v>1925000000</v>
      </c>
      <c r="K10" s="19">
        <v>1925000000</v>
      </c>
      <c r="L10" s="20">
        <v>0</v>
      </c>
      <c r="M10" s="18">
        <v>22000000</v>
      </c>
      <c r="N10" s="15">
        <f t="shared" si="0"/>
        <v>0</v>
      </c>
      <c r="O10" s="19">
        <v>25837500000</v>
      </c>
      <c r="P10" s="19">
        <v>25837500000</v>
      </c>
      <c r="Q10" s="20">
        <v>0</v>
      </c>
    </row>
    <row r="11" spans="1:17" ht="17.25">
      <c r="A11" s="17">
        <v>8</v>
      </c>
      <c r="B11" s="17" t="s">
        <v>18</v>
      </c>
      <c r="C11" s="18">
        <v>20440000</v>
      </c>
      <c r="D11" s="15">
        <f>SUMIF([1]Sheet4!A:A,اصل!B11,[1]Sheet4!B:B)</f>
        <v>8040000</v>
      </c>
      <c r="E11" s="19">
        <v>55924354000</v>
      </c>
      <c r="F11" s="19">
        <v>24667250000</v>
      </c>
      <c r="G11" s="20">
        <v>31257104000</v>
      </c>
      <c r="H11" s="18">
        <v>0</v>
      </c>
      <c r="I11" s="15">
        <f>SUMIF([1]Sheet4!A:A,اصل!B11,[1]Sheet4!C:C)</f>
        <v>0</v>
      </c>
      <c r="J11" s="19">
        <v>0</v>
      </c>
      <c r="K11" s="19">
        <v>0</v>
      </c>
      <c r="L11" s="20">
        <v>0</v>
      </c>
      <c r="M11" s="18">
        <v>20440000</v>
      </c>
      <c r="N11" s="15">
        <f t="shared" si="0"/>
        <v>8040000</v>
      </c>
      <c r="O11" s="19">
        <v>55924354000</v>
      </c>
      <c r="P11" s="19">
        <v>24667250000</v>
      </c>
      <c r="Q11" s="20">
        <v>31257104000</v>
      </c>
    </row>
    <row r="12" spans="1:17" ht="17.25">
      <c r="A12" s="13">
        <v>9</v>
      </c>
      <c r="B12" s="17" t="s">
        <v>19</v>
      </c>
      <c r="C12" s="18">
        <v>0</v>
      </c>
      <c r="D12" s="15">
        <f>SUMIF([1]Sheet4!A:A,اصل!B12,[1]Sheet4!B:B)</f>
        <v>0</v>
      </c>
      <c r="E12" s="19">
        <v>0</v>
      </c>
      <c r="F12" s="19">
        <v>0</v>
      </c>
      <c r="G12" s="20">
        <v>0</v>
      </c>
      <c r="H12" s="18">
        <v>19690000</v>
      </c>
      <c r="I12" s="15">
        <f>SUMIF([1]Sheet4!A:A,اصل!B12,[1]Sheet4!C:C)</f>
        <v>0</v>
      </c>
      <c r="J12" s="19">
        <v>47472625000</v>
      </c>
      <c r="K12" s="19">
        <v>43239625000</v>
      </c>
      <c r="L12" s="20">
        <v>4233000000</v>
      </c>
      <c r="M12" s="18">
        <v>19690000</v>
      </c>
      <c r="N12" s="15">
        <f t="shared" si="0"/>
        <v>0</v>
      </c>
      <c r="O12" s="19">
        <v>47472625000</v>
      </c>
      <c r="P12" s="19">
        <v>43239625000</v>
      </c>
      <c r="Q12" s="20">
        <v>4233000000</v>
      </c>
    </row>
    <row r="13" spans="1:17" ht="17.25">
      <c r="A13" s="17">
        <v>10</v>
      </c>
      <c r="B13" s="17" t="s">
        <v>20</v>
      </c>
      <c r="C13" s="18">
        <v>13150000</v>
      </c>
      <c r="D13" s="15">
        <f>SUMIF([1]Sheet4!A:A,اصل!B13,[1]Sheet4!B:B)</f>
        <v>0</v>
      </c>
      <c r="E13" s="19">
        <v>24731022875</v>
      </c>
      <c r="F13" s="19">
        <v>23937022875</v>
      </c>
      <c r="G13" s="20">
        <v>794000000</v>
      </c>
      <c r="H13" s="18">
        <v>2250000</v>
      </c>
      <c r="I13" s="15">
        <f>SUMIF([1]Sheet4!A:A,اصل!B13,[1]Sheet4!C:C)</f>
        <v>0</v>
      </c>
      <c r="J13" s="19">
        <v>6181875000</v>
      </c>
      <c r="K13" s="19">
        <v>6181875000</v>
      </c>
      <c r="L13" s="20">
        <v>0</v>
      </c>
      <c r="M13" s="18">
        <v>15400000</v>
      </c>
      <c r="N13" s="15">
        <f t="shared" si="0"/>
        <v>0</v>
      </c>
      <c r="O13" s="19">
        <v>30912897875</v>
      </c>
      <c r="P13" s="19">
        <v>30118897875</v>
      </c>
      <c r="Q13" s="20">
        <v>794000000</v>
      </c>
    </row>
    <row r="14" spans="1:17" ht="17.25">
      <c r="A14" s="13">
        <v>11</v>
      </c>
      <c r="B14" s="17" t="s">
        <v>21</v>
      </c>
      <c r="C14" s="18">
        <v>3500000</v>
      </c>
      <c r="D14" s="15">
        <f>SUMIF([1]Sheet4!A:A,اصل!B14,[1]Sheet4!B:B)</f>
        <v>0</v>
      </c>
      <c r="E14" s="19">
        <v>11387500000</v>
      </c>
      <c r="F14" s="19">
        <v>10806250000</v>
      </c>
      <c r="G14" s="20">
        <v>581250000</v>
      </c>
      <c r="H14" s="18">
        <v>10500000</v>
      </c>
      <c r="I14" s="15">
        <f>SUMIF([1]Sheet4!A:A,اصل!B14,[1]Sheet4!C:C)</f>
        <v>4000000</v>
      </c>
      <c r="J14" s="19">
        <v>31357500000</v>
      </c>
      <c r="K14" s="19">
        <v>15697500000</v>
      </c>
      <c r="L14" s="20">
        <v>15660000000</v>
      </c>
      <c r="M14" s="18">
        <v>14000000</v>
      </c>
      <c r="N14" s="15">
        <f t="shared" si="0"/>
        <v>4000000</v>
      </c>
      <c r="O14" s="19">
        <v>42745000000</v>
      </c>
      <c r="P14" s="19">
        <v>26503750000</v>
      </c>
      <c r="Q14" s="20">
        <v>16241250000</v>
      </c>
    </row>
    <row r="15" spans="1:17" ht="17.25">
      <c r="A15" s="17">
        <v>12</v>
      </c>
      <c r="B15" s="17" t="s">
        <v>22</v>
      </c>
      <c r="C15" s="18">
        <v>0</v>
      </c>
      <c r="D15" s="15">
        <f>SUMIF([1]Sheet4!A:A,اصل!B15,[1]Sheet4!B:B)</f>
        <v>0</v>
      </c>
      <c r="E15" s="19">
        <v>0</v>
      </c>
      <c r="F15" s="19">
        <v>0</v>
      </c>
      <c r="G15" s="20">
        <v>0</v>
      </c>
      <c r="H15" s="18">
        <v>12500000</v>
      </c>
      <c r="I15" s="15">
        <f>SUMIF([1]Sheet4!A:A,اصل!B15,[1]Sheet4!C:C)</f>
        <v>3000000</v>
      </c>
      <c r="J15" s="19">
        <v>37588125000</v>
      </c>
      <c r="K15" s="19">
        <v>20198125000</v>
      </c>
      <c r="L15" s="20">
        <v>17390000000</v>
      </c>
      <c r="M15" s="18">
        <v>12500000</v>
      </c>
      <c r="N15" s="15">
        <f t="shared" si="0"/>
        <v>3000000</v>
      </c>
      <c r="O15" s="19">
        <v>37588125000</v>
      </c>
      <c r="P15" s="19">
        <v>20198125000</v>
      </c>
      <c r="Q15" s="20">
        <v>17390000000</v>
      </c>
    </row>
    <row r="16" spans="1:17" ht="17.25">
      <c r="A16" s="13">
        <v>13</v>
      </c>
      <c r="B16" s="17" t="s">
        <v>23</v>
      </c>
      <c r="C16" s="18">
        <v>11650000</v>
      </c>
      <c r="D16" s="15">
        <f>SUMIF([1]Sheet4!A:A,اصل!B16,[1]Sheet4!B:B)</f>
        <v>1000000</v>
      </c>
      <c r="E16" s="19">
        <v>18857655000</v>
      </c>
      <c r="F16" s="19">
        <v>11149192500</v>
      </c>
      <c r="G16" s="20">
        <v>7708462500</v>
      </c>
      <c r="H16" s="18">
        <v>0</v>
      </c>
      <c r="I16" s="15">
        <f>SUMIF([1]Sheet4!A:A,اصل!B16,[1]Sheet4!C:C)</f>
        <v>0</v>
      </c>
      <c r="J16" s="19">
        <v>0</v>
      </c>
      <c r="K16" s="19">
        <v>0</v>
      </c>
      <c r="L16" s="20">
        <v>0</v>
      </c>
      <c r="M16" s="18">
        <v>11650000</v>
      </c>
      <c r="N16" s="15">
        <f t="shared" si="0"/>
        <v>1000000</v>
      </c>
      <c r="O16" s="19">
        <v>18857655000</v>
      </c>
      <c r="P16" s="19">
        <v>11149192500</v>
      </c>
      <c r="Q16" s="20">
        <v>7708462500</v>
      </c>
    </row>
    <row r="17" spans="1:17" ht="17.25">
      <c r="A17" s="17">
        <v>14</v>
      </c>
      <c r="B17" s="17" t="s">
        <v>24</v>
      </c>
      <c r="C17" s="18">
        <v>2400000</v>
      </c>
      <c r="D17" s="15">
        <f>SUMIF([1]Sheet4!A:A,اصل!B17,[1]Sheet4!B:B)</f>
        <v>0</v>
      </c>
      <c r="E17" s="19">
        <v>6691200000</v>
      </c>
      <c r="F17" s="19">
        <v>5854800000</v>
      </c>
      <c r="G17" s="20">
        <v>836400000</v>
      </c>
      <c r="H17" s="18">
        <v>8900000</v>
      </c>
      <c r="I17" s="15">
        <f>SUMIF([1]Sheet4!A:A,اصل!B17,[1]Sheet4!C:C)</f>
        <v>0</v>
      </c>
      <c r="J17" s="19">
        <v>21560250000</v>
      </c>
      <c r="K17" s="19">
        <v>21560250000</v>
      </c>
      <c r="L17" s="20">
        <v>0</v>
      </c>
      <c r="M17" s="18">
        <v>11300000</v>
      </c>
      <c r="N17" s="15">
        <f t="shared" si="0"/>
        <v>0</v>
      </c>
      <c r="O17" s="19">
        <v>28251450000</v>
      </c>
      <c r="P17" s="19">
        <v>27415050000</v>
      </c>
      <c r="Q17" s="20">
        <v>836400000</v>
      </c>
    </row>
    <row r="18" spans="1:17" ht="17.25">
      <c r="A18" s="13">
        <v>15</v>
      </c>
      <c r="B18" s="17" t="s">
        <v>25</v>
      </c>
      <c r="C18" s="18">
        <v>11000000</v>
      </c>
      <c r="D18" s="15">
        <f>SUMIF([1]Sheet4!A:A,اصل!B18,[1]Sheet4!B:B)</f>
        <v>3000000</v>
      </c>
      <c r="E18" s="19">
        <v>32542500000</v>
      </c>
      <c r="F18" s="19">
        <v>17640000000</v>
      </c>
      <c r="G18" s="20">
        <v>14902500000</v>
      </c>
      <c r="H18" s="18">
        <v>0</v>
      </c>
      <c r="I18" s="15">
        <f>SUMIF([1]Sheet4!A:A,اصل!B18,[1]Sheet4!C:C)</f>
        <v>0</v>
      </c>
      <c r="J18" s="19">
        <v>0</v>
      </c>
      <c r="K18" s="19">
        <v>0</v>
      </c>
      <c r="L18" s="20">
        <v>0</v>
      </c>
      <c r="M18" s="18">
        <v>11000000</v>
      </c>
      <c r="N18" s="15">
        <f t="shared" si="0"/>
        <v>3000000</v>
      </c>
      <c r="O18" s="19">
        <v>32542500000</v>
      </c>
      <c r="P18" s="19">
        <v>17640000000</v>
      </c>
      <c r="Q18" s="20">
        <v>14902500000</v>
      </c>
    </row>
    <row r="19" spans="1:17" ht="17.25">
      <c r="A19" s="17">
        <v>16</v>
      </c>
      <c r="B19" s="17" t="s">
        <v>26</v>
      </c>
      <c r="C19" s="18">
        <v>8200000</v>
      </c>
      <c r="D19" s="15">
        <f>SUMIF([1]Sheet4!A:A,اصل!B19,[1]Sheet4!B:B)</f>
        <v>3000000</v>
      </c>
      <c r="E19" s="19">
        <v>11631200000</v>
      </c>
      <c r="F19" s="19">
        <v>1806200000</v>
      </c>
      <c r="G19" s="20">
        <v>9825000000</v>
      </c>
      <c r="H19" s="18">
        <v>2750000</v>
      </c>
      <c r="I19" s="15">
        <f>SUMIF([1]Sheet4!A:A,اصل!B19,[1]Sheet4!C:C)</f>
        <v>0</v>
      </c>
      <c r="J19" s="19">
        <v>12512500000</v>
      </c>
      <c r="K19" s="19">
        <v>8758750000</v>
      </c>
      <c r="L19" s="20">
        <v>3753750000</v>
      </c>
      <c r="M19" s="18">
        <v>10950000</v>
      </c>
      <c r="N19" s="15">
        <f t="shared" si="0"/>
        <v>3000000</v>
      </c>
      <c r="O19" s="19">
        <v>24143700000</v>
      </c>
      <c r="P19" s="19">
        <v>10564950000</v>
      </c>
      <c r="Q19" s="20">
        <v>13578750000</v>
      </c>
    </row>
    <row r="20" spans="1:17" ht="17.25">
      <c r="A20" s="13">
        <v>17</v>
      </c>
      <c r="B20" s="17" t="s">
        <v>27</v>
      </c>
      <c r="C20" s="18">
        <v>5500000</v>
      </c>
      <c r="D20" s="15">
        <f>SUMIF([1]Sheet4!A:A,اصل!B20,[1]Sheet4!B:B)</f>
        <v>0</v>
      </c>
      <c r="E20" s="19">
        <v>12289085000</v>
      </c>
      <c r="F20" s="19">
        <v>9915500000</v>
      </c>
      <c r="G20" s="20">
        <v>2373585000</v>
      </c>
      <c r="H20" s="18">
        <v>4720000</v>
      </c>
      <c r="I20" s="15">
        <f>SUMIF([1]Sheet4!A:A,اصل!B20,[1]Sheet4!C:C)</f>
        <v>0</v>
      </c>
      <c r="J20" s="19">
        <v>12196790000</v>
      </c>
      <c r="K20" s="19">
        <v>12196790000</v>
      </c>
      <c r="L20" s="20">
        <v>0</v>
      </c>
      <c r="M20" s="18">
        <v>10220000</v>
      </c>
      <c r="N20" s="15">
        <f t="shared" si="0"/>
        <v>0</v>
      </c>
      <c r="O20" s="19">
        <v>24485875000</v>
      </c>
      <c r="P20" s="19">
        <v>22112290000</v>
      </c>
      <c r="Q20" s="20">
        <v>2373585000</v>
      </c>
    </row>
    <row r="21" spans="1:17" ht="17.25">
      <c r="A21" s="17">
        <v>18</v>
      </c>
      <c r="B21" s="17" t="s">
        <v>28</v>
      </c>
      <c r="C21" s="18">
        <v>0</v>
      </c>
      <c r="D21" s="15">
        <f>SUMIF([1]Sheet4!A:A,اصل!B21,[1]Sheet4!B:B)</f>
        <v>0</v>
      </c>
      <c r="E21" s="19">
        <v>0</v>
      </c>
      <c r="F21" s="19">
        <v>0</v>
      </c>
      <c r="G21" s="20">
        <v>0</v>
      </c>
      <c r="H21" s="18">
        <v>10000000</v>
      </c>
      <c r="I21" s="15">
        <f>SUMIF([1]Sheet4!A:A,اصل!B21,[1]Sheet4!C:C)</f>
        <v>0</v>
      </c>
      <c r="J21" s="19">
        <v>25587500000</v>
      </c>
      <c r="K21" s="19">
        <v>25587500000</v>
      </c>
      <c r="L21" s="20">
        <v>0</v>
      </c>
      <c r="M21" s="18">
        <v>10000000</v>
      </c>
      <c r="N21" s="15">
        <f t="shared" si="0"/>
        <v>0</v>
      </c>
      <c r="O21" s="19">
        <v>25587500000</v>
      </c>
      <c r="P21" s="19">
        <v>25587500000</v>
      </c>
      <c r="Q21" s="20">
        <v>0</v>
      </c>
    </row>
    <row r="22" spans="1:17" ht="17.25">
      <c r="A22" s="13">
        <v>19</v>
      </c>
      <c r="B22" s="17" t="s">
        <v>29</v>
      </c>
      <c r="C22" s="18">
        <v>10000000</v>
      </c>
      <c r="D22" s="15">
        <f>SUMIF([1]Sheet4!A:A,اصل!B22,[1]Sheet4!B:B)</f>
        <v>0</v>
      </c>
      <c r="E22" s="19">
        <v>16560000000</v>
      </c>
      <c r="F22" s="19">
        <v>16560000000</v>
      </c>
      <c r="G22" s="20">
        <v>0</v>
      </c>
      <c r="H22" s="18">
        <v>0</v>
      </c>
      <c r="I22" s="15">
        <f>SUMIF([1]Sheet4!A:A,اصل!B22,[1]Sheet4!C:C)</f>
        <v>0</v>
      </c>
      <c r="J22" s="19">
        <v>0</v>
      </c>
      <c r="K22" s="19">
        <v>0</v>
      </c>
      <c r="L22" s="20">
        <v>0</v>
      </c>
      <c r="M22" s="18">
        <v>10000000</v>
      </c>
      <c r="N22" s="15">
        <f t="shared" si="0"/>
        <v>0</v>
      </c>
      <c r="O22" s="19">
        <v>16560000000</v>
      </c>
      <c r="P22" s="19">
        <v>16560000000</v>
      </c>
      <c r="Q22" s="20">
        <v>0</v>
      </c>
    </row>
    <row r="23" spans="1:17" ht="17.25">
      <c r="A23" s="17">
        <v>20</v>
      </c>
      <c r="B23" s="17" t="s">
        <v>30</v>
      </c>
      <c r="C23" s="18">
        <v>9000000</v>
      </c>
      <c r="D23" s="15">
        <f>SUMIF([1]Sheet4!A:A,اصل!B23,[1]Sheet4!B:B)</f>
        <v>0</v>
      </c>
      <c r="E23" s="19">
        <v>13056125000</v>
      </c>
      <c r="F23" s="19">
        <v>13056125000</v>
      </c>
      <c r="G23" s="20">
        <v>0</v>
      </c>
      <c r="H23" s="18">
        <v>0</v>
      </c>
      <c r="I23" s="15">
        <f>SUMIF([1]Sheet4!A:A,اصل!B23,[1]Sheet4!C:C)</f>
        <v>0</v>
      </c>
      <c r="J23" s="19">
        <v>0</v>
      </c>
      <c r="K23" s="19">
        <v>0</v>
      </c>
      <c r="L23" s="20">
        <v>0</v>
      </c>
      <c r="M23" s="18">
        <v>9000000</v>
      </c>
      <c r="N23" s="15">
        <f t="shared" si="0"/>
        <v>0</v>
      </c>
      <c r="O23" s="19">
        <v>13056125000</v>
      </c>
      <c r="P23" s="19">
        <v>13056125000</v>
      </c>
      <c r="Q23" s="20">
        <v>0</v>
      </c>
    </row>
    <row r="24" spans="1:17" ht="17.25">
      <c r="A24" s="13">
        <v>21</v>
      </c>
      <c r="B24" s="17" t="s">
        <v>31</v>
      </c>
      <c r="C24" s="18">
        <v>8000000</v>
      </c>
      <c r="D24" s="15">
        <f>SUMIF([1]Sheet4!A:A,اصل!B24,[1]Sheet4!B:B)</f>
        <v>3000000</v>
      </c>
      <c r="E24" s="19">
        <v>16290000000</v>
      </c>
      <c r="F24" s="19">
        <v>5812500000</v>
      </c>
      <c r="G24" s="20">
        <v>10477500000</v>
      </c>
      <c r="H24" s="18">
        <v>0</v>
      </c>
      <c r="I24" s="15">
        <f>SUMIF([1]Sheet4!A:A,اصل!B24,[1]Sheet4!C:C)</f>
        <v>0</v>
      </c>
      <c r="J24" s="19">
        <v>0</v>
      </c>
      <c r="K24" s="19">
        <v>0</v>
      </c>
      <c r="L24" s="20">
        <v>0</v>
      </c>
      <c r="M24" s="18">
        <v>8000000</v>
      </c>
      <c r="N24" s="15">
        <f t="shared" si="0"/>
        <v>3000000</v>
      </c>
      <c r="O24" s="19">
        <v>16290000000</v>
      </c>
      <c r="P24" s="19">
        <v>5812500000</v>
      </c>
      <c r="Q24" s="20">
        <v>10477500000</v>
      </c>
    </row>
    <row r="25" spans="1:17" ht="17.25">
      <c r="A25" s="17">
        <v>22</v>
      </c>
      <c r="B25" s="17" t="s">
        <v>32</v>
      </c>
      <c r="C25" s="18">
        <v>4500000</v>
      </c>
      <c r="D25" s="15">
        <f>SUMIF([1]Sheet4!A:A,اصل!B25,[1]Sheet4!B:B)</f>
        <v>0</v>
      </c>
      <c r="E25" s="19">
        <v>9178750000</v>
      </c>
      <c r="F25" s="19">
        <v>8363750000</v>
      </c>
      <c r="G25" s="20">
        <v>815000000</v>
      </c>
      <c r="H25" s="18">
        <v>2500000</v>
      </c>
      <c r="I25" s="15">
        <f>SUMIF([1]Sheet4!A:A,اصل!B25,[1]Sheet4!C:C)</f>
        <v>0</v>
      </c>
      <c r="J25" s="19">
        <v>2817500000</v>
      </c>
      <c r="K25" s="19">
        <v>2817500000</v>
      </c>
      <c r="L25" s="20">
        <v>0</v>
      </c>
      <c r="M25" s="18">
        <v>7000000</v>
      </c>
      <c r="N25" s="15">
        <f t="shared" si="0"/>
        <v>0</v>
      </c>
      <c r="O25" s="19">
        <v>11996250000</v>
      </c>
      <c r="P25" s="19">
        <v>11181250000</v>
      </c>
      <c r="Q25" s="20">
        <v>815000000</v>
      </c>
    </row>
    <row r="26" spans="1:17" ht="17.25">
      <c r="A26" s="13">
        <v>23</v>
      </c>
      <c r="B26" s="17" t="s">
        <v>33</v>
      </c>
      <c r="C26" s="18">
        <v>0</v>
      </c>
      <c r="D26" s="15">
        <f>SUMIF([1]Sheet4!A:A,اصل!B26,[1]Sheet4!B:B)</f>
        <v>0</v>
      </c>
      <c r="E26" s="19">
        <v>0</v>
      </c>
      <c r="F26" s="19">
        <v>0</v>
      </c>
      <c r="G26" s="20">
        <v>0</v>
      </c>
      <c r="H26" s="18">
        <v>6500000</v>
      </c>
      <c r="I26" s="15">
        <f>SUMIF([1]Sheet4!A:A,اصل!B26,[1]Sheet4!C:C)</f>
        <v>6500000</v>
      </c>
      <c r="J26" s="19">
        <v>27281250000</v>
      </c>
      <c r="K26" s="19">
        <v>0</v>
      </c>
      <c r="L26" s="20">
        <v>27281250000</v>
      </c>
      <c r="M26" s="18">
        <v>6500000</v>
      </c>
      <c r="N26" s="15">
        <f t="shared" si="0"/>
        <v>6500000</v>
      </c>
      <c r="O26" s="19">
        <v>27281250000</v>
      </c>
      <c r="P26" s="19">
        <v>0</v>
      </c>
      <c r="Q26" s="20">
        <v>27281250000</v>
      </c>
    </row>
    <row r="27" spans="1:17" ht="17.25">
      <c r="A27" s="17">
        <v>24</v>
      </c>
      <c r="B27" s="17" t="s">
        <v>34</v>
      </c>
      <c r="C27" s="18">
        <v>0</v>
      </c>
      <c r="D27" s="15">
        <f>SUMIF([1]Sheet4!A:A,اصل!B27,[1]Sheet4!B:B)</f>
        <v>0</v>
      </c>
      <c r="E27" s="19">
        <v>0</v>
      </c>
      <c r="F27" s="19">
        <v>0</v>
      </c>
      <c r="G27" s="20">
        <v>0</v>
      </c>
      <c r="H27" s="18">
        <v>6200000</v>
      </c>
      <c r="I27" s="15">
        <f>SUMIF([1]Sheet4!A:A,اصل!B27,[1]Sheet4!C:C)</f>
        <v>0</v>
      </c>
      <c r="J27" s="19">
        <v>16127500000</v>
      </c>
      <c r="K27" s="19">
        <v>16127500000</v>
      </c>
      <c r="L27" s="20">
        <v>0</v>
      </c>
      <c r="M27" s="18">
        <v>6200000</v>
      </c>
      <c r="N27" s="15">
        <f t="shared" si="0"/>
        <v>0</v>
      </c>
      <c r="O27" s="19">
        <v>16127500000</v>
      </c>
      <c r="P27" s="19">
        <v>16127500000</v>
      </c>
      <c r="Q27" s="20">
        <v>0</v>
      </c>
    </row>
    <row r="28" spans="1:17" ht="17.25">
      <c r="A28" s="13">
        <v>25</v>
      </c>
      <c r="B28" s="17" t="s">
        <v>35</v>
      </c>
      <c r="C28" s="18">
        <v>6100000</v>
      </c>
      <c r="D28" s="15">
        <f>SUMIF([1]Sheet4!A:A,اصل!B28,[1]Sheet4!B:B)</f>
        <v>5000000</v>
      </c>
      <c r="E28" s="19">
        <v>22270125000</v>
      </c>
      <c r="F28" s="19">
        <v>2145000000</v>
      </c>
      <c r="G28" s="20">
        <v>20125125000</v>
      </c>
      <c r="H28" s="18">
        <v>0</v>
      </c>
      <c r="I28" s="15">
        <f>SUMIF([1]Sheet4!A:A,اصل!B28,[1]Sheet4!C:C)</f>
        <v>0</v>
      </c>
      <c r="J28" s="19">
        <v>0</v>
      </c>
      <c r="K28" s="19">
        <v>0</v>
      </c>
      <c r="L28" s="20">
        <v>0</v>
      </c>
      <c r="M28" s="18">
        <v>6100000</v>
      </c>
      <c r="N28" s="15">
        <f t="shared" si="0"/>
        <v>5000000</v>
      </c>
      <c r="O28" s="19">
        <v>22270125000</v>
      </c>
      <c r="P28" s="19">
        <v>2145000000</v>
      </c>
      <c r="Q28" s="20">
        <v>20125125000</v>
      </c>
    </row>
    <row r="29" spans="1:17" ht="17.25">
      <c r="A29" s="17">
        <v>26</v>
      </c>
      <c r="B29" s="17" t="s">
        <v>36</v>
      </c>
      <c r="C29" s="18">
        <v>2800000</v>
      </c>
      <c r="D29" s="15">
        <f>SUMIF([1]Sheet4!A:A,اصل!B29,[1]Sheet4!B:B)</f>
        <v>0</v>
      </c>
      <c r="E29" s="19">
        <v>10914750000</v>
      </c>
      <c r="F29" s="19">
        <v>8112125000</v>
      </c>
      <c r="G29" s="20">
        <v>2802625000</v>
      </c>
      <c r="H29" s="18">
        <v>2500000</v>
      </c>
      <c r="I29" s="15">
        <f>SUMIF([1]Sheet4!A:A,اصل!B29,[1]Sheet4!C:C)</f>
        <v>1500000</v>
      </c>
      <c r="J29" s="19">
        <v>9576250000</v>
      </c>
      <c r="K29" s="19">
        <v>2747500000</v>
      </c>
      <c r="L29" s="20">
        <v>6828750000</v>
      </c>
      <c r="M29" s="18">
        <v>5300000</v>
      </c>
      <c r="N29" s="15">
        <f t="shared" si="0"/>
        <v>1500000</v>
      </c>
      <c r="O29" s="19">
        <v>20491000000</v>
      </c>
      <c r="P29" s="19">
        <v>10859625000</v>
      </c>
      <c r="Q29" s="20">
        <v>9631375000</v>
      </c>
    </row>
    <row r="30" spans="1:17" ht="17.25">
      <c r="A30" s="13">
        <v>27</v>
      </c>
      <c r="B30" s="17" t="s">
        <v>37</v>
      </c>
      <c r="C30" s="18">
        <v>5000000</v>
      </c>
      <c r="D30" s="15">
        <f>SUMIF([1]Sheet4!A:A,اصل!B30,[1]Sheet4!B:B)</f>
        <v>5000000</v>
      </c>
      <c r="E30" s="19">
        <v>21049875000</v>
      </c>
      <c r="F30" s="19">
        <v>0</v>
      </c>
      <c r="G30" s="20">
        <v>21049875000</v>
      </c>
      <c r="H30" s="18">
        <v>0</v>
      </c>
      <c r="I30" s="15">
        <f>SUMIF([1]Sheet4!A:A,اصل!B30,[1]Sheet4!C:C)</f>
        <v>0</v>
      </c>
      <c r="J30" s="19">
        <v>0</v>
      </c>
      <c r="K30" s="19">
        <v>0</v>
      </c>
      <c r="L30" s="20">
        <v>0</v>
      </c>
      <c r="M30" s="18">
        <v>5000000</v>
      </c>
      <c r="N30" s="15">
        <f t="shared" si="0"/>
        <v>5000000</v>
      </c>
      <c r="O30" s="19">
        <v>21049875000</v>
      </c>
      <c r="P30" s="19">
        <v>0</v>
      </c>
      <c r="Q30" s="20">
        <v>21049875000</v>
      </c>
    </row>
    <row r="31" spans="1:17" ht="17.25">
      <c r="A31" s="17">
        <v>28</v>
      </c>
      <c r="B31" s="17" t="s">
        <v>38</v>
      </c>
      <c r="C31" s="18">
        <v>5000000</v>
      </c>
      <c r="D31" s="15">
        <f>SUMIF([1]Sheet4!A:A,اصل!B31,[1]Sheet4!B:B)</f>
        <v>5000000</v>
      </c>
      <c r="E31" s="19">
        <v>21299875000</v>
      </c>
      <c r="F31" s="19">
        <v>0</v>
      </c>
      <c r="G31" s="20">
        <v>21299875000</v>
      </c>
      <c r="H31" s="18">
        <v>0</v>
      </c>
      <c r="I31" s="15">
        <f>SUMIF([1]Sheet4!A:A,اصل!B31,[1]Sheet4!C:C)</f>
        <v>0</v>
      </c>
      <c r="J31" s="19">
        <v>0</v>
      </c>
      <c r="K31" s="19">
        <v>0</v>
      </c>
      <c r="L31" s="20">
        <v>0</v>
      </c>
      <c r="M31" s="18">
        <v>5000000</v>
      </c>
      <c r="N31" s="15">
        <f t="shared" si="0"/>
        <v>5000000</v>
      </c>
      <c r="O31" s="19">
        <v>21299875000</v>
      </c>
      <c r="P31" s="19">
        <v>0</v>
      </c>
      <c r="Q31" s="20">
        <v>21299875000</v>
      </c>
    </row>
    <row r="32" spans="1:17" ht="17.25">
      <c r="A32" s="13">
        <v>29</v>
      </c>
      <c r="B32" s="17" t="s">
        <v>39</v>
      </c>
      <c r="C32" s="18">
        <v>3000000</v>
      </c>
      <c r="D32" s="15">
        <f>SUMIF([1]Sheet4!A:A,اصل!B32,[1]Sheet4!B:B)</f>
        <v>0</v>
      </c>
      <c r="E32" s="19">
        <v>1875000000</v>
      </c>
      <c r="F32" s="19">
        <v>1875000000</v>
      </c>
      <c r="G32" s="20">
        <v>0</v>
      </c>
      <c r="H32" s="18">
        <v>1700000</v>
      </c>
      <c r="I32" s="15">
        <f>SUMIF([1]Sheet4!A:A,اصل!B32,[1]Sheet4!C:C)</f>
        <v>0</v>
      </c>
      <c r="J32" s="19">
        <v>2171625000</v>
      </c>
      <c r="K32" s="19">
        <v>2171625000</v>
      </c>
      <c r="L32" s="20">
        <v>0</v>
      </c>
      <c r="M32" s="18">
        <v>4700000</v>
      </c>
      <c r="N32" s="15">
        <f t="shared" si="0"/>
        <v>0</v>
      </c>
      <c r="O32" s="19">
        <v>4046625000</v>
      </c>
      <c r="P32" s="19">
        <v>4046625000</v>
      </c>
      <c r="Q32" s="20">
        <v>0</v>
      </c>
    </row>
    <row r="33" spans="1:17" ht="17.25">
      <c r="A33" s="17">
        <v>30</v>
      </c>
      <c r="B33" s="17" t="s">
        <v>40</v>
      </c>
      <c r="C33" s="18">
        <v>1500000</v>
      </c>
      <c r="D33" s="15">
        <f>SUMIF([1]Sheet4!A:A,اصل!B33,[1]Sheet4!B:B)</f>
        <v>0</v>
      </c>
      <c r="E33" s="19">
        <v>2902428750</v>
      </c>
      <c r="F33" s="19">
        <v>2902428750</v>
      </c>
      <c r="G33" s="20">
        <v>0</v>
      </c>
      <c r="H33" s="18">
        <v>3000000</v>
      </c>
      <c r="I33" s="15">
        <f>SUMIF([1]Sheet4!A:A,اصل!B33,[1]Sheet4!C:C)</f>
        <v>0</v>
      </c>
      <c r="J33" s="19">
        <v>8461250000</v>
      </c>
      <c r="K33" s="19">
        <v>7203750000</v>
      </c>
      <c r="L33" s="20">
        <v>1257500000</v>
      </c>
      <c r="M33" s="18">
        <v>4500000</v>
      </c>
      <c r="N33" s="15">
        <f t="shared" si="0"/>
        <v>0</v>
      </c>
      <c r="O33" s="19">
        <v>11363678750</v>
      </c>
      <c r="P33" s="19">
        <v>10106178750</v>
      </c>
      <c r="Q33" s="20">
        <v>1257500000</v>
      </c>
    </row>
    <row r="34" spans="1:17" ht="17.25">
      <c r="A34" s="13">
        <v>31</v>
      </c>
      <c r="B34" s="17" t="s">
        <v>41</v>
      </c>
      <c r="C34" s="18">
        <v>0</v>
      </c>
      <c r="D34" s="15">
        <f>SUMIF([1]Sheet4!A:A,اصل!B34,[1]Sheet4!B:B)</f>
        <v>0</v>
      </c>
      <c r="E34" s="19">
        <v>0</v>
      </c>
      <c r="F34" s="19">
        <v>0</v>
      </c>
      <c r="G34" s="20">
        <v>0</v>
      </c>
      <c r="H34" s="18">
        <v>4480000</v>
      </c>
      <c r="I34" s="15">
        <f>SUMIF([1]Sheet4!A:A,اصل!B34,[1]Sheet4!C:C)</f>
        <v>4480000</v>
      </c>
      <c r="J34" s="19">
        <v>16740900000</v>
      </c>
      <c r="K34" s="19">
        <v>0</v>
      </c>
      <c r="L34" s="20">
        <v>16740900000</v>
      </c>
      <c r="M34" s="18">
        <v>4480000</v>
      </c>
      <c r="N34" s="15">
        <f t="shared" si="0"/>
        <v>4480000</v>
      </c>
      <c r="O34" s="19">
        <v>16740900000</v>
      </c>
      <c r="P34" s="19">
        <v>0</v>
      </c>
      <c r="Q34" s="20">
        <v>16740900000</v>
      </c>
    </row>
    <row r="35" spans="1:17" ht="17.25">
      <c r="A35" s="17">
        <v>32</v>
      </c>
      <c r="B35" s="17" t="s">
        <v>42</v>
      </c>
      <c r="C35" s="18">
        <v>4150000</v>
      </c>
      <c r="D35" s="15">
        <f>SUMIF([1]Sheet4!A:A,اصل!B35,[1]Sheet4!B:B)</f>
        <v>3150000</v>
      </c>
      <c r="E35" s="19">
        <v>14639421250</v>
      </c>
      <c r="F35" s="19">
        <v>2227575000</v>
      </c>
      <c r="G35" s="20">
        <v>12411846250</v>
      </c>
      <c r="H35" s="18">
        <v>0</v>
      </c>
      <c r="I35" s="15">
        <f>SUMIF([1]Sheet4!A:A,اصل!B35,[1]Sheet4!C:C)</f>
        <v>0</v>
      </c>
      <c r="J35" s="19">
        <v>0</v>
      </c>
      <c r="K35" s="19">
        <v>0</v>
      </c>
      <c r="L35" s="20">
        <v>0</v>
      </c>
      <c r="M35" s="18">
        <v>4150000</v>
      </c>
      <c r="N35" s="15">
        <f t="shared" si="0"/>
        <v>3150000</v>
      </c>
      <c r="O35" s="19">
        <v>14639421250</v>
      </c>
      <c r="P35" s="19">
        <v>2227575000</v>
      </c>
      <c r="Q35" s="20">
        <v>12411846250</v>
      </c>
    </row>
    <row r="36" spans="1:17" ht="17.25">
      <c r="A36" s="13">
        <v>33</v>
      </c>
      <c r="B36" s="17" t="s">
        <v>43</v>
      </c>
      <c r="C36" s="18">
        <v>4000000</v>
      </c>
      <c r="D36" s="15">
        <f>SUMIF([1]Sheet4!A:A,اصل!B36,[1]Sheet4!B:B)</f>
        <v>0</v>
      </c>
      <c r="E36" s="19">
        <v>3380000000</v>
      </c>
      <c r="F36" s="19">
        <v>3380000000</v>
      </c>
      <c r="G36" s="20">
        <v>0</v>
      </c>
      <c r="H36" s="18">
        <v>0</v>
      </c>
      <c r="I36" s="15">
        <f>SUMIF([1]Sheet4!A:A,اصل!B36,[1]Sheet4!C:C)</f>
        <v>0</v>
      </c>
      <c r="J36" s="19">
        <v>0</v>
      </c>
      <c r="K36" s="19">
        <v>0</v>
      </c>
      <c r="L36" s="20">
        <v>0</v>
      </c>
      <c r="M36" s="18">
        <v>4000000</v>
      </c>
      <c r="N36" s="15">
        <f t="shared" si="0"/>
        <v>0</v>
      </c>
      <c r="O36" s="19">
        <v>3380000000</v>
      </c>
      <c r="P36" s="19">
        <v>3380000000</v>
      </c>
      <c r="Q36" s="20">
        <v>0</v>
      </c>
    </row>
    <row r="37" spans="1:17" ht="17.25">
      <c r="A37" s="17">
        <v>34</v>
      </c>
      <c r="B37" s="17" t="s">
        <v>44</v>
      </c>
      <c r="C37" s="18">
        <v>3700000</v>
      </c>
      <c r="D37" s="15">
        <f>SUMIF([1]Sheet4!A:A,اصل!B37,[1]Sheet4!B:B)</f>
        <v>2000000</v>
      </c>
      <c r="E37" s="19">
        <v>11650680000</v>
      </c>
      <c r="F37" s="19">
        <v>3550032500</v>
      </c>
      <c r="G37" s="20">
        <v>8100647500</v>
      </c>
      <c r="H37" s="18">
        <v>0</v>
      </c>
      <c r="I37" s="15">
        <f>SUMIF([1]Sheet4!A:A,اصل!B37,[1]Sheet4!C:C)</f>
        <v>0</v>
      </c>
      <c r="J37" s="19">
        <v>0</v>
      </c>
      <c r="K37" s="19">
        <v>0</v>
      </c>
      <c r="L37" s="20">
        <v>0</v>
      </c>
      <c r="M37" s="18">
        <v>3700000</v>
      </c>
      <c r="N37" s="15">
        <f t="shared" si="0"/>
        <v>2000000</v>
      </c>
      <c r="O37" s="19">
        <v>11650680000</v>
      </c>
      <c r="P37" s="19">
        <v>3550032500</v>
      </c>
      <c r="Q37" s="20">
        <v>8100647500</v>
      </c>
    </row>
    <row r="38" spans="1:17" ht="17.25">
      <c r="A38" s="13">
        <v>35</v>
      </c>
      <c r="B38" s="17" t="s">
        <v>45</v>
      </c>
      <c r="C38" s="18">
        <v>3000000</v>
      </c>
      <c r="D38" s="15">
        <f>SUMIF([1]Sheet4!A:A,اصل!B38,[1]Sheet4!B:B)</f>
        <v>1000000</v>
      </c>
      <c r="E38" s="19">
        <v>7616125000</v>
      </c>
      <c r="F38" s="19">
        <v>2944875000</v>
      </c>
      <c r="G38" s="20">
        <v>4671250000</v>
      </c>
      <c r="H38" s="18">
        <v>600000</v>
      </c>
      <c r="I38" s="15">
        <f>SUMIF([1]Sheet4!A:A,اصل!B38,[1]Sheet4!C:C)</f>
        <v>0</v>
      </c>
      <c r="J38" s="19">
        <v>1426950000</v>
      </c>
      <c r="K38" s="19">
        <v>1426950000</v>
      </c>
      <c r="L38" s="20">
        <v>0</v>
      </c>
      <c r="M38" s="18">
        <v>3600000</v>
      </c>
      <c r="N38" s="15">
        <f t="shared" si="0"/>
        <v>1000000</v>
      </c>
      <c r="O38" s="19">
        <v>9043075000</v>
      </c>
      <c r="P38" s="19">
        <v>4371825000</v>
      </c>
      <c r="Q38" s="20">
        <v>4671250000</v>
      </c>
    </row>
    <row r="39" spans="1:17" ht="17.25">
      <c r="A39" s="17">
        <v>36</v>
      </c>
      <c r="B39" s="17" t="s">
        <v>46</v>
      </c>
      <c r="C39" s="18">
        <v>0</v>
      </c>
      <c r="D39" s="15">
        <f>SUMIF([1]Sheet4!A:A,اصل!B39,[1]Sheet4!B:B)</f>
        <v>0</v>
      </c>
      <c r="E39" s="19">
        <v>0</v>
      </c>
      <c r="F39" s="19">
        <v>0</v>
      </c>
      <c r="G39" s="20">
        <v>0</v>
      </c>
      <c r="H39" s="18">
        <v>3500000</v>
      </c>
      <c r="I39" s="15">
        <f>SUMIF([1]Sheet4!A:A,اصل!B39,[1]Sheet4!C:C)</f>
        <v>3500000</v>
      </c>
      <c r="J39" s="19">
        <v>12206250000</v>
      </c>
      <c r="K39" s="19">
        <v>0</v>
      </c>
      <c r="L39" s="20">
        <v>12206250000</v>
      </c>
      <c r="M39" s="18">
        <v>3500000</v>
      </c>
      <c r="N39" s="15">
        <f t="shared" si="0"/>
        <v>3500000</v>
      </c>
      <c r="O39" s="19">
        <v>12206250000</v>
      </c>
      <c r="P39" s="19">
        <v>0</v>
      </c>
      <c r="Q39" s="20">
        <v>12206250000</v>
      </c>
    </row>
    <row r="40" spans="1:17" ht="17.25">
      <c r="A40" s="13">
        <v>37</v>
      </c>
      <c r="B40" s="17" t="s">
        <v>47</v>
      </c>
      <c r="C40" s="18">
        <v>3400000</v>
      </c>
      <c r="D40" s="15">
        <f>SUMIF([1]Sheet4!A:A,اصل!B40,[1]Sheet4!B:B)</f>
        <v>3400000</v>
      </c>
      <c r="E40" s="19">
        <v>12630000000</v>
      </c>
      <c r="F40" s="19">
        <v>0</v>
      </c>
      <c r="G40" s="20">
        <v>12630000000</v>
      </c>
      <c r="H40" s="18">
        <v>0</v>
      </c>
      <c r="I40" s="15">
        <f>SUMIF([1]Sheet4!A:A,اصل!B40,[1]Sheet4!C:C)</f>
        <v>0</v>
      </c>
      <c r="J40" s="19">
        <v>0</v>
      </c>
      <c r="K40" s="19">
        <v>0</v>
      </c>
      <c r="L40" s="20">
        <v>0</v>
      </c>
      <c r="M40" s="18">
        <v>3400000</v>
      </c>
      <c r="N40" s="15">
        <f t="shared" si="0"/>
        <v>3400000</v>
      </c>
      <c r="O40" s="19">
        <v>12630000000</v>
      </c>
      <c r="P40" s="19">
        <v>0</v>
      </c>
      <c r="Q40" s="20">
        <v>12630000000</v>
      </c>
    </row>
    <row r="41" spans="1:17" ht="17.25">
      <c r="A41" s="17">
        <v>38</v>
      </c>
      <c r="B41" s="17" t="s">
        <v>48</v>
      </c>
      <c r="C41" s="18">
        <v>1000000</v>
      </c>
      <c r="D41" s="15">
        <f>SUMIF([1]Sheet4!A:A,اصل!B41,[1]Sheet4!B:B)</f>
        <v>0</v>
      </c>
      <c r="E41" s="19">
        <v>1252500000</v>
      </c>
      <c r="F41" s="19">
        <v>1252500000</v>
      </c>
      <c r="G41" s="20">
        <v>0</v>
      </c>
      <c r="H41" s="18">
        <v>2000000</v>
      </c>
      <c r="I41" s="15">
        <f>SUMIF([1]Sheet4!A:A,اصل!B41,[1]Sheet4!C:C)</f>
        <v>0</v>
      </c>
      <c r="J41" s="19">
        <v>6970000000</v>
      </c>
      <c r="K41" s="19">
        <v>5740000000</v>
      </c>
      <c r="L41" s="20">
        <v>1230000000</v>
      </c>
      <c r="M41" s="18">
        <v>3000000</v>
      </c>
      <c r="N41" s="15">
        <f t="shared" si="0"/>
        <v>0</v>
      </c>
      <c r="O41" s="19">
        <v>8222500000</v>
      </c>
      <c r="P41" s="19">
        <v>6992500000</v>
      </c>
      <c r="Q41" s="20">
        <v>1230000000</v>
      </c>
    </row>
    <row r="42" spans="1:17" ht="17.25">
      <c r="A42" s="13">
        <v>39</v>
      </c>
      <c r="B42" s="17" t="s">
        <v>49</v>
      </c>
      <c r="C42" s="18">
        <v>3000000</v>
      </c>
      <c r="D42" s="15">
        <f>SUMIF([1]Sheet4!A:A,اصل!B42,[1]Sheet4!B:B)</f>
        <v>3000000</v>
      </c>
      <c r="E42" s="19">
        <v>12832500000</v>
      </c>
      <c r="F42" s="19">
        <v>0</v>
      </c>
      <c r="G42" s="20">
        <v>12832500000</v>
      </c>
      <c r="H42" s="18">
        <v>0</v>
      </c>
      <c r="I42" s="15">
        <f>SUMIF([1]Sheet4!A:A,اصل!B42,[1]Sheet4!C:C)</f>
        <v>0</v>
      </c>
      <c r="J42" s="19">
        <v>0</v>
      </c>
      <c r="K42" s="19">
        <v>0</v>
      </c>
      <c r="L42" s="20">
        <v>0</v>
      </c>
      <c r="M42" s="18">
        <v>3000000</v>
      </c>
      <c r="N42" s="15">
        <f t="shared" si="0"/>
        <v>3000000</v>
      </c>
      <c r="O42" s="19">
        <v>12832500000</v>
      </c>
      <c r="P42" s="19">
        <v>0</v>
      </c>
      <c r="Q42" s="20">
        <v>12832500000</v>
      </c>
    </row>
    <row r="43" spans="1:17" ht="17.25">
      <c r="A43" s="17">
        <v>40</v>
      </c>
      <c r="B43" s="17" t="s">
        <v>50</v>
      </c>
      <c r="C43" s="18">
        <v>0</v>
      </c>
      <c r="D43" s="15">
        <f>SUMIF([1]Sheet4!A:A,اصل!B43,[1]Sheet4!B:B)</f>
        <v>0</v>
      </c>
      <c r="E43" s="19">
        <v>0</v>
      </c>
      <c r="F43" s="19">
        <v>0</v>
      </c>
      <c r="G43" s="20">
        <v>0</v>
      </c>
      <c r="H43" s="18">
        <v>3000000</v>
      </c>
      <c r="I43" s="15">
        <f>SUMIF([1]Sheet4!A:A,اصل!B43,[1]Sheet4!C:C)</f>
        <v>1000000</v>
      </c>
      <c r="J43" s="19">
        <v>9781250000</v>
      </c>
      <c r="K43" s="19">
        <v>4771250000</v>
      </c>
      <c r="L43" s="20">
        <v>5010000000</v>
      </c>
      <c r="M43" s="18">
        <v>3000000</v>
      </c>
      <c r="N43" s="15">
        <f t="shared" si="0"/>
        <v>1000000</v>
      </c>
      <c r="O43" s="19">
        <v>9781250000</v>
      </c>
      <c r="P43" s="19">
        <v>4771250000</v>
      </c>
      <c r="Q43" s="20">
        <v>5010000000</v>
      </c>
    </row>
    <row r="44" spans="1:17" ht="17.25">
      <c r="A44" s="13">
        <v>41</v>
      </c>
      <c r="B44" s="17" t="s">
        <v>51</v>
      </c>
      <c r="C44" s="18">
        <v>2900000</v>
      </c>
      <c r="D44" s="15">
        <f>SUMIF([1]Sheet4!A:A,اصل!B44,[1]Sheet4!B:B)</f>
        <v>2900000</v>
      </c>
      <c r="E44" s="19">
        <v>11045302500</v>
      </c>
      <c r="F44" s="19">
        <v>0</v>
      </c>
      <c r="G44" s="20">
        <v>11045302500</v>
      </c>
      <c r="H44" s="18">
        <v>0</v>
      </c>
      <c r="I44" s="15">
        <f>SUMIF([1]Sheet4!A:A,اصل!B44,[1]Sheet4!C:C)</f>
        <v>0</v>
      </c>
      <c r="J44" s="19">
        <v>0</v>
      </c>
      <c r="K44" s="19">
        <v>0</v>
      </c>
      <c r="L44" s="20">
        <v>0</v>
      </c>
      <c r="M44" s="18">
        <v>2900000</v>
      </c>
      <c r="N44" s="15">
        <f t="shared" si="0"/>
        <v>2900000</v>
      </c>
      <c r="O44" s="19">
        <v>11045302500</v>
      </c>
      <c r="P44" s="19">
        <v>0</v>
      </c>
      <c r="Q44" s="20">
        <v>11045302500</v>
      </c>
    </row>
    <row r="45" spans="1:17" ht="17.25">
      <c r="A45" s="17">
        <v>42</v>
      </c>
      <c r="B45" s="17" t="s">
        <v>52</v>
      </c>
      <c r="C45" s="18">
        <v>0</v>
      </c>
      <c r="D45" s="15">
        <f>SUMIF([1]Sheet4!A:A,اصل!B45,[1]Sheet4!B:B)</f>
        <v>0</v>
      </c>
      <c r="E45" s="19">
        <v>0</v>
      </c>
      <c r="F45" s="19">
        <v>0</v>
      </c>
      <c r="G45" s="20">
        <v>0</v>
      </c>
      <c r="H45" s="18">
        <v>2800000</v>
      </c>
      <c r="I45" s="15">
        <f>SUMIF([1]Sheet4!A:A,اصل!B45,[1]Sheet4!C:C)</f>
        <v>0</v>
      </c>
      <c r="J45" s="19">
        <v>4999412500</v>
      </c>
      <c r="K45" s="19">
        <v>4495487500</v>
      </c>
      <c r="L45" s="20">
        <v>503925000</v>
      </c>
      <c r="M45" s="18">
        <v>2800000</v>
      </c>
      <c r="N45" s="15">
        <f t="shared" si="0"/>
        <v>0</v>
      </c>
      <c r="O45" s="19">
        <v>4999412500</v>
      </c>
      <c r="P45" s="19">
        <v>4495487500</v>
      </c>
      <c r="Q45" s="20">
        <v>503925000</v>
      </c>
    </row>
    <row r="46" spans="1:17" ht="17.25">
      <c r="A46" s="13">
        <v>43</v>
      </c>
      <c r="B46" s="17" t="s">
        <v>53</v>
      </c>
      <c r="C46" s="18">
        <v>0</v>
      </c>
      <c r="D46" s="15">
        <f>SUMIF([1]Sheet4!A:A,اصل!B46,[1]Sheet4!B:B)</f>
        <v>0</v>
      </c>
      <c r="E46" s="19">
        <v>0</v>
      </c>
      <c r="F46" s="19">
        <v>0</v>
      </c>
      <c r="G46" s="20">
        <v>0</v>
      </c>
      <c r="H46" s="18">
        <v>2650000</v>
      </c>
      <c r="I46" s="15">
        <f>SUMIF([1]Sheet4!A:A,اصل!B46,[1]Sheet4!C:C)</f>
        <v>2200000</v>
      </c>
      <c r="J46" s="19">
        <v>12126750000</v>
      </c>
      <c r="K46" s="19">
        <v>1236375000</v>
      </c>
      <c r="L46" s="20">
        <v>10890375000</v>
      </c>
      <c r="M46" s="18">
        <v>2650000</v>
      </c>
      <c r="N46" s="15">
        <f t="shared" si="0"/>
        <v>2200000</v>
      </c>
      <c r="O46" s="19">
        <v>12126750000</v>
      </c>
      <c r="P46" s="19">
        <v>1236375000</v>
      </c>
      <c r="Q46" s="20">
        <v>10890375000</v>
      </c>
    </row>
    <row r="47" spans="1:17" ht="17.25">
      <c r="A47" s="17">
        <v>44</v>
      </c>
      <c r="B47" s="17" t="s">
        <v>54</v>
      </c>
      <c r="C47" s="18">
        <v>2500000</v>
      </c>
      <c r="D47" s="15">
        <f>SUMIF([1]Sheet4!A:A,اصل!B47,[1]Sheet4!B:B)</f>
        <v>0</v>
      </c>
      <c r="E47" s="19">
        <v>5814375000</v>
      </c>
      <c r="F47" s="19">
        <v>5814375000</v>
      </c>
      <c r="G47" s="20">
        <v>0</v>
      </c>
      <c r="H47" s="18">
        <v>0</v>
      </c>
      <c r="I47" s="15">
        <f>SUMIF([1]Sheet4!A:A,اصل!B47,[1]Sheet4!C:C)</f>
        <v>0</v>
      </c>
      <c r="J47" s="19">
        <v>0</v>
      </c>
      <c r="K47" s="19">
        <v>0</v>
      </c>
      <c r="L47" s="20">
        <v>0</v>
      </c>
      <c r="M47" s="18">
        <v>2500000</v>
      </c>
      <c r="N47" s="15">
        <f t="shared" si="0"/>
        <v>0</v>
      </c>
      <c r="O47" s="19">
        <v>5814375000</v>
      </c>
      <c r="P47" s="19">
        <v>5814375000</v>
      </c>
      <c r="Q47" s="20">
        <v>0</v>
      </c>
    </row>
    <row r="48" spans="1:17" ht="17.25">
      <c r="A48" s="13">
        <v>45</v>
      </c>
      <c r="B48" s="17" t="s">
        <v>55</v>
      </c>
      <c r="C48" s="18">
        <v>0</v>
      </c>
      <c r="D48" s="15">
        <f>SUMIF([1]Sheet4!A:A,اصل!B48,[1]Sheet4!B:B)</f>
        <v>0</v>
      </c>
      <c r="E48" s="19">
        <v>0</v>
      </c>
      <c r="F48" s="19">
        <v>0</v>
      </c>
      <c r="G48" s="20">
        <v>0</v>
      </c>
      <c r="H48" s="18">
        <v>2500000</v>
      </c>
      <c r="I48" s="15">
        <f>SUMIF([1]Sheet4!A:A,اصل!B48,[1]Sheet4!C:C)</f>
        <v>0</v>
      </c>
      <c r="J48" s="19">
        <v>11625000000</v>
      </c>
      <c r="K48" s="19">
        <v>8137500000</v>
      </c>
      <c r="L48" s="20">
        <v>3487500000</v>
      </c>
      <c r="M48" s="18">
        <v>2500000</v>
      </c>
      <c r="N48" s="15">
        <f t="shared" si="0"/>
        <v>0</v>
      </c>
      <c r="O48" s="19">
        <v>11625000000</v>
      </c>
      <c r="P48" s="19">
        <v>8137500000</v>
      </c>
      <c r="Q48" s="20">
        <v>3487500000</v>
      </c>
    </row>
    <row r="49" spans="1:17" ht="17.25">
      <c r="A49" s="17">
        <v>46</v>
      </c>
      <c r="B49" s="17" t="s">
        <v>56</v>
      </c>
      <c r="C49" s="18">
        <v>2500000</v>
      </c>
      <c r="D49" s="15">
        <f>SUMIF([1]Sheet4!A:A,اصل!B49,[1]Sheet4!B:B)</f>
        <v>700000</v>
      </c>
      <c r="E49" s="19">
        <v>3895348500</v>
      </c>
      <c r="F49" s="19">
        <v>1235331000</v>
      </c>
      <c r="G49" s="20">
        <v>2660017500</v>
      </c>
      <c r="H49" s="18">
        <v>0</v>
      </c>
      <c r="I49" s="15">
        <f>SUMIF([1]Sheet4!A:A,اصل!B49,[1]Sheet4!C:C)</f>
        <v>0</v>
      </c>
      <c r="J49" s="19">
        <v>0</v>
      </c>
      <c r="K49" s="19">
        <v>0</v>
      </c>
      <c r="L49" s="20">
        <v>0</v>
      </c>
      <c r="M49" s="18">
        <v>2500000</v>
      </c>
      <c r="N49" s="15">
        <f t="shared" si="0"/>
        <v>700000</v>
      </c>
      <c r="O49" s="19">
        <v>3895348500</v>
      </c>
      <c r="P49" s="19">
        <v>1235331000</v>
      </c>
      <c r="Q49" s="20">
        <v>2660017500</v>
      </c>
    </row>
    <row r="50" spans="1:17" ht="17.25">
      <c r="A50" s="13">
        <v>47</v>
      </c>
      <c r="B50" s="17" t="s">
        <v>57</v>
      </c>
      <c r="C50" s="18">
        <v>2000000</v>
      </c>
      <c r="D50" s="15">
        <f>SUMIF([1]Sheet4!A:A,اصل!B50,[1]Sheet4!B:B)</f>
        <v>0</v>
      </c>
      <c r="E50" s="19">
        <v>2518000000</v>
      </c>
      <c r="F50" s="19">
        <v>2518000000</v>
      </c>
      <c r="G50" s="20">
        <v>0</v>
      </c>
      <c r="H50" s="18">
        <v>0</v>
      </c>
      <c r="I50" s="15">
        <f>SUMIF([1]Sheet4!A:A,اصل!B50,[1]Sheet4!C:C)</f>
        <v>0</v>
      </c>
      <c r="J50" s="19">
        <v>0</v>
      </c>
      <c r="K50" s="19">
        <v>0</v>
      </c>
      <c r="L50" s="20">
        <v>0</v>
      </c>
      <c r="M50" s="18">
        <v>2000000</v>
      </c>
      <c r="N50" s="15">
        <f t="shared" si="0"/>
        <v>0</v>
      </c>
      <c r="O50" s="19">
        <v>2518000000</v>
      </c>
      <c r="P50" s="19">
        <v>2518000000</v>
      </c>
      <c r="Q50" s="20">
        <v>0</v>
      </c>
    </row>
    <row r="51" spans="1:17" ht="17.25">
      <c r="A51" s="17">
        <v>48</v>
      </c>
      <c r="B51" s="17" t="s">
        <v>58</v>
      </c>
      <c r="C51" s="18">
        <v>0</v>
      </c>
      <c r="D51" s="15">
        <f>SUMIF([1]Sheet4!A:A,اصل!B51,[1]Sheet4!B:B)</f>
        <v>0</v>
      </c>
      <c r="E51" s="19">
        <v>0</v>
      </c>
      <c r="F51" s="19">
        <v>0</v>
      </c>
      <c r="G51" s="20">
        <v>0</v>
      </c>
      <c r="H51" s="18">
        <v>2000000</v>
      </c>
      <c r="I51" s="15">
        <f>SUMIF([1]Sheet4!A:A,اصل!B51,[1]Sheet4!C:C)</f>
        <v>0</v>
      </c>
      <c r="J51" s="19">
        <v>2632500000</v>
      </c>
      <c r="K51" s="19">
        <v>2632500000</v>
      </c>
      <c r="L51" s="20">
        <v>0</v>
      </c>
      <c r="M51" s="18">
        <v>2000000</v>
      </c>
      <c r="N51" s="15">
        <f t="shared" si="0"/>
        <v>0</v>
      </c>
      <c r="O51" s="19">
        <v>2632500000</v>
      </c>
      <c r="P51" s="19">
        <v>2632500000</v>
      </c>
      <c r="Q51" s="20">
        <v>0</v>
      </c>
    </row>
    <row r="52" spans="1:17" ht="17.25">
      <c r="A52" s="13">
        <v>49</v>
      </c>
      <c r="B52" s="17" t="s">
        <v>59</v>
      </c>
      <c r="C52" s="18">
        <v>2000000</v>
      </c>
      <c r="D52" s="15">
        <f>SUMIF([1]Sheet4!A:A,اصل!B52,[1]Sheet4!B:B)</f>
        <v>0</v>
      </c>
      <c r="E52" s="19">
        <v>5229975000</v>
      </c>
      <c r="F52" s="19">
        <v>4084725000</v>
      </c>
      <c r="G52" s="20">
        <v>1145250000</v>
      </c>
      <c r="H52" s="18">
        <v>0</v>
      </c>
      <c r="I52" s="15">
        <f>SUMIF([1]Sheet4!A:A,اصل!B52,[1]Sheet4!C:C)</f>
        <v>0</v>
      </c>
      <c r="J52" s="19">
        <v>0</v>
      </c>
      <c r="K52" s="19">
        <v>0</v>
      </c>
      <c r="L52" s="20">
        <v>0</v>
      </c>
      <c r="M52" s="18">
        <v>2000000</v>
      </c>
      <c r="N52" s="15">
        <f t="shared" si="0"/>
        <v>0</v>
      </c>
      <c r="O52" s="19">
        <v>5229975000</v>
      </c>
      <c r="P52" s="19">
        <v>4084725000</v>
      </c>
      <c r="Q52" s="20">
        <v>1145250000</v>
      </c>
    </row>
    <row r="53" spans="1:17" ht="17.25">
      <c r="A53" s="17">
        <v>50</v>
      </c>
      <c r="B53" s="17" t="s">
        <v>60</v>
      </c>
      <c r="C53" s="18">
        <v>2000000</v>
      </c>
      <c r="D53" s="15">
        <f>SUMIF([1]Sheet4!A:A,اصل!B53,[1]Sheet4!B:B)</f>
        <v>2000000</v>
      </c>
      <c r="E53" s="19">
        <v>6900000000</v>
      </c>
      <c r="F53" s="19">
        <v>0</v>
      </c>
      <c r="G53" s="20">
        <v>6900000000</v>
      </c>
      <c r="H53" s="18">
        <v>0</v>
      </c>
      <c r="I53" s="15">
        <f>SUMIF([1]Sheet4!A:A,اصل!B53,[1]Sheet4!C:C)</f>
        <v>0</v>
      </c>
      <c r="J53" s="19">
        <v>0</v>
      </c>
      <c r="K53" s="19">
        <v>0</v>
      </c>
      <c r="L53" s="20">
        <v>0</v>
      </c>
      <c r="M53" s="18">
        <v>2000000</v>
      </c>
      <c r="N53" s="15">
        <f t="shared" si="0"/>
        <v>2000000</v>
      </c>
      <c r="O53" s="19">
        <v>6900000000</v>
      </c>
      <c r="P53" s="19">
        <v>0</v>
      </c>
      <c r="Q53" s="20">
        <v>6900000000</v>
      </c>
    </row>
    <row r="54" spans="1:17" ht="17.25">
      <c r="A54" s="13">
        <v>51</v>
      </c>
      <c r="B54" s="17" t="s">
        <v>61</v>
      </c>
      <c r="C54" s="18">
        <v>2000000</v>
      </c>
      <c r="D54" s="15">
        <f>SUMIF([1]Sheet4!A:A,اصل!B54,[1]Sheet4!B:B)</f>
        <v>2000000</v>
      </c>
      <c r="E54" s="19">
        <v>8350000000</v>
      </c>
      <c r="F54" s="19">
        <v>0</v>
      </c>
      <c r="G54" s="20">
        <v>8350000000</v>
      </c>
      <c r="H54" s="18">
        <v>0</v>
      </c>
      <c r="I54" s="15">
        <f>SUMIF([1]Sheet4!A:A,اصل!B54,[1]Sheet4!C:C)</f>
        <v>0</v>
      </c>
      <c r="J54" s="19">
        <v>0</v>
      </c>
      <c r="K54" s="19">
        <v>0</v>
      </c>
      <c r="L54" s="20">
        <v>0</v>
      </c>
      <c r="M54" s="18">
        <v>2000000</v>
      </c>
      <c r="N54" s="15">
        <f t="shared" si="0"/>
        <v>2000000</v>
      </c>
      <c r="O54" s="19">
        <v>8350000000</v>
      </c>
      <c r="P54" s="19">
        <v>0</v>
      </c>
      <c r="Q54" s="20">
        <v>8350000000</v>
      </c>
    </row>
    <row r="55" spans="1:17" ht="17.25">
      <c r="A55" s="17">
        <v>52</v>
      </c>
      <c r="B55" s="17" t="s">
        <v>62</v>
      </c>
      <c r="C55" s="18">
        <v>2000000</v>
      </c>
      <c r="D55" s="15">
        <f>SUMIF([1]Sheet4!A:A,اصل!B55,[1]Sheet4!B:B)</f>
        <v>0</v>
      </c>
      <c r="E55" s="19">
        <v>5589500000</v>
      </c>
      <c r="F55" s="19">
        <v>5589500000</v>
      </c>
      <c r="G55" s="20">
        <v>0</v>
      </c>
      <c r="H55" s="18">
        <v>0</v>
      </c>
      <c r="I55" s="15">
        <f>SUMIF([1]Sheet4!A:A,اصل!B55,[1]Sheet4!C:C)</f>
        <v>0</v>
      </c>
      <c r="J55" s="19">
        <v>0</v>
      </c>
      <c r="K55" s="19">
        <v>0</v>
      </c>
      <c r="L55" s="20">
        <v>0</v>
      </c>
      <c r="M55" s="18">
        <v>2000000</v>
      </c>
      <c r="N55" s="15">
        <f t="shared" si="0"/>
        <v>0</v>
      </c>
      <c r="O55" s="19">
        <v>5589500000</v>
      </c>
      <c r="P55" s="19">
        <v>5589500000</v>
      </c>
      <c r="Q55" s="20">
        <v>0</v>
      </c>
    </row>
    <row r="56" spans="1:17" ht="17.25">
      <c r="A56" s="13">
        <v>53</v>
      </c>
      <c r="B56" s="17" t="s">
        <v>63</v>
      </c>
      <c r="C56" s="18">
        <v>0</v>
      </c>
      <c r="D56" s="15">
        <f>SUMIF([1]Sheet4!A:A,اصل!B56,[1]Sheet4!B:B)</f>
        <v>0</v>
      </c>
      <c r="E56" s="19">
        <v>0</v>
      </c>
      <c r="F56" s="19">
        <v>0</v>
      </c>
      <c r="G56" s="20">
        <v>0</v>
      </c>
      <c r="H56" s="18">
        <v>2000000</v>
      </c>
      <c r="I56" s="15">
        <f>SUMIF([1]Sheet4!A:A,اصل!B56,[1]Sheet4!C:C)</f>
        <v>0</v>
      </c>
      <c r="J56" s="19">
        <v>6930000000</v>
      </c>
      <c r="K56" s="19">
        <v>5390000000</v>
      </c>
      <c r="L56" s="20">
        <v>1540000000</v>
      </c>
      <c r="M56" s="18">
        <v>2000000</v>
      </c>
      <c r="N56" s="15">
        <f t="shared" si="0"/>
        <v>0</v>
      </c>
      <c r="O56" s="19">
        <v>6930000000</v>
      </c>
      <c r="P56" s="19">
        <v>5390000000</v>
      </c>
      <c r="Q56" s="20">
        <v>1540000000</v>
      </c>
    </row>
    <row r="57" spans="1:17" ht="17.25">
      <c r="A57" s="17">
        <v>54</v>
      </c>
      <c r="B57" s="17" t="s">
        <v>64</v>
      </c>
      <c r="C57" s="18">
        <v>0</v>
      </c>
      <c r="D57" s="15">
        <f>SUMIF([1]Sheet4!A:A,اصل!B57,[1]Sheet4!B:B)</f>
        <v>0</v>
      </c>
      <c r="E57" s="19">
        <v>0</v>
      </c>
      <c r="F57" s="19">
        <v>0</v>
      </c>
      <c r="G57" s="20">
        <v>0</v>
      </c>
      <c r="H57" s="18">
        <v>2000000</v>
      </c>
      <c r="I57" s="15">
        <f>SUMIF([1]Sheet4!A:A,اصل!B57,[1]Sheet4!C:C)</f>
        <v>2000000</v>
      </c>
      <c r="J57" s="19">
        <v>7535000000</v>
      </c>
      <c r="K57" s="19">
        <v>0</v>
      </c>
      <c r="L57" s="20">
        <v>7535000000</v>
      </c>
      <c r="M57" s="18">
        <v>2000000</v>
      </c>
      <c r="N57" s="15">
        <f t="shared" si="0"/>
        <v>2000000</v>
      </c>
      <c r="O57" s="19">
        <v>7535000000</v>
      </c>
      <c r="P57" s="19">
        <v>0</v>
      </c>
      <c r="Q57" s="20">
        <v>7535000000</v>
      </c>
    </row>
    <row r="58" spans="1:17" ht="17.25">
      <c r="A58" s="13">
        <v>55</v>
      </c>
      <c r="B58" s="17" t="s">
        <v>65</v>
      </c>
      <c r="C58" s="18">
        <v>1900000</v>
      </c>
      <c r="D58" s="15">
        <f>SUMIF([1]Sheet4!A:A,اصل!B58,[1]Sheet4!B:B)</f>
        <v>900000</v>
      </c>
      <c r="E58" s="19">
        <v>6684680000</v>
      </c>
      <c r="F58" s="19">
        <v>2994407500</v>
      </c>
      <c r="G58" s="20">
        <v>3690272500</v>
      </c>
      <c r="H58" s="18">
        <v>0</v>
      </c>
      <c r="I58" s="15">
        <f>SUMIF([1]Sheet4!A:A,اصل!B58,[1]Sheet4!C:C)</f>
        <v>0</v>
      </c>
      <c r="J58" s="19">
        <v>0</v>
      </c>
      <c r="K58" s="19">
        <v>0</v>
      </c>
      <c r="L58" s="20">
        <v>0</v>
      </c>
      <c r="M58" s="18">
        <v>1900000</v>
      </c>
      <c r="N58" s="15">
        <f t="shared" si="0"/>
        <v>900000</v>
      </c>
      <c r="O58" s="19">
        <v>6684680000</v>
      </c>
      <c r="P58" s="19">
        <v>2994407500</v>
      </c>
      <c r="Q58" s="20">
        <v>3690272500</v>
      </c>
    </row>
    <row r="59" spans="1:17" ht="17.25">
      <c r="A59" s="17">
        <v>56</v>
      </c>
      <c r="B59" s="17" t="s">
        <v>66</v>
      </c>
      <c r="C59" s="18">
        <v>1850000</v>
      </c>
      <c r="D59" s="15">
        <f>SUMIF([1]Sheet4!A:A,اصل!B59,[1]Sheet4!B:B)</f>
        <v>850000</v>
      </c>
      <c r="E59" s="19">
        <v>5096375000</v>
      </c>
      <c r="F59" s="19">
        <v>1887625000</v>
      </c>
      <c r="G59" s="20">
        <v>3208750000</v>
      </c>
      <c r="H59" s="18">
        <v>0</v>
      </c>
      <c r="I59" s="15">
        <f>SUMIF([1]Sheet4!A:A,اصل!B59,[1]Sheet4!C:C)</f>
        <v>0</v>
      </c>
      <c r="J59" s="19">
        <v>0</v>
      </c>
      <c r="K59" s="19">
        <v>0</v>
      </c>
      <c r="L59" s="20">
        <v>0</v>
      </c>
      <c r="M59" s="18">
        <v>1850000</v>
      </c>
      <c r="N59" s="15">
        <f t="shared" si="0"/>
        <v>850000</v>
      </c>
      <c r="O59" s="19">
        <v>5096375000</v>
      </c>
      <c r="P59" s="19">
        <v>1887625000</v>
      </c>
      <c r="Q59" s="20">
        <v>3208750000</v>
      </c>
    </row>
    <row r="60" spans="1:17" ht="17.25">
      <c r="A60" s="13">
        <v>57</v>
      </c>
      <c r="B60" s="17" t="s">
        <v>67</v>
      </c>
      <c r="C60" s="18">
        <v>1500000</v>
      </c>
      <c r="D60" s="15">
        <f>SUMIF([1]Sheet4!A:A,اصل!B60,[1]Sheet4!B:B)</f>
        <v>0</v>
      </c>
      <c r="E60" s="19">
        <v>2126756250</v>
      </c>
      <c r="F60" s="19">
        <v>2126756250</v>
      </c>
      <c r="G60" s="20">
        <v>0</v>
      </c>
      <c r="H60" s="18">
        <v>0</v>
      </c>
      <c r="I60" s="15">
        <f>SUMIF([1]Sheet4!A:A,اصل!B60,[1]Sheet4!C:C)</f>
        <v>0</v>
      </c>
      <c r="J60" s="19">
        <v>0</v>
      </c>
      <c r="K60" s="19">
        <v>0</v>
      </c>
      <c r="L60" s="20">
        <v>0</v>
      </c>
      <c r="M60" s="18">
        <v>1500000</v>
      </c>
      <c r="N60" s="15">
        <f t="shared" si="0"/>
        <v>0</v>
      </c>
      <c r="O60" s="19">
        <v>2126756250</v>
      </c>
      <c r="P60" s="19">
        <v>2126756250</v>
      </c>
      <c r="Q60" s="20">
        <v>0</v>
      </c>
    </row>
    <row r="61" spans="1:17" ht="17.25">
      <c r="A61" s="17">
        <v>58</v>
      </c>
      <c r="B61" s="17" t="s">
        <v>68</v>
      </c>
      <c r="C61" s="18">
        <v>0</v>
      </c>
      <c r="D61" s="15">
        <f>SUMIF([1]Sheet4!A:A,اصل!B61,[1]Sheet4!B:B)</f>
        <v>0</v>
      </c>
      <c r="E61" s="19">
        <v>0</v>
      </c>
      <c r="F61" s="19">
        <v>0</v>
      </c>
      <c r="G61" s="20">
        <v>0</v>
      </c>
      <c r="H61" s="18">
        <v>1500000</v>
      </c>
      <c r="I61" s="15">
        <f>SUMIF([1]Sheet4!A:A,اصل!B61,[1]Sheet4!C:C)</f>
        <v>500000</v>
      </c>
      <c r="J61" s="19">
        <v>5645312500</v>
      </c>
      <c r="K61" s="19">
        <v>3270312500</v>
      </c>
      <c r="L61" s="20">
        <v>2375000000</v>
      </c>
      <c r="M61" s="18">
        <v>1500000</v>
      </c>
      <c r="N61" s="15">
        <f t="shared" si="0"/>
        <v>500000</v>
      </c>
      <c r="O61" s="19">
        <v>5645312500</v>
      </c>
      <c r="P61" s="19">
        <v>3270312500</v>
      </c>
      <c r="Q61" s="20">
        <v>2375000000</v>
      </c>
    </row>
    <row r="62" spans="1:17" ht="17.25">
      <c r="A62" s="13">
        <v>59</v>
      </c>
      <c r="B62" s="17" t="s">
        <v>69</v>
      </c>
      <c r="C62" s="18">
        <v>1500000</v>
      </c>
      <c r="D62" s="15">
        <f>SUMIF([1]Sheet4!A:A,اصل!B62,[1]Sheet4!B:B)</f>
        <v>0</v>
      </c>
      <c r="E62" s="19">
        <v>4730000000</v>
      </c>
      <c r="F62" s="19">
        <v>3945000000</v>
      </c>
      <c r="G62" s="20">
        <v>785000000</v>
      </c>
      <c r="H62" s="18">
        <v>0</v>
      </c>
      <c r="I62" s="15">
        <f>SUMIF([1]Sheet4!A:A,اصل!B62,[1]Sheet4!C:C)</f>
        <v>0</v>
      </c>
      <c r="J62" s="19">
        <v>0</v>
      </c>
      <c r="K62" s="19">
        <v>0</v>
      </c>
      <c r="L62" s="20">
        <v>0</v>
      </c>
      <c r="M62" s="18">
        <v>1500000</v>
      </c>
      <c r="N62" s="15">
        <f t="shared" si="0"/>
        <v>0</v>
      </c>
      <c r="O62" s="19">
        <v>4730000000</v>
      </c>
      <c r="P62" s="19">
        <v>3945000000</v>
      </c>
      <c r="Q62" s="20">
        <v>785000000</v>
      </c>
    </row>
    <row r="63" spans="1:17" ht="17.25">
      <c r="A63" s="17">
        <v>60</v>
      </c>
      <c r="B63" s="17" t="s">
        <v>70</v>
      </c>
      <c r="C63" s="18">
        <v>1500000</v>
      </c>
      <c r="D63" s="15">
        <f>SUMIF([1]Sheet4!A:A,اصل!B63,[1]Sheet4!B:B)</f>
        <v>1000000</v>
      </c>
      <c r="E63" s="19">
        <v>4437082500</v>
      </c>
      <c r="F63" s="19">
        <v>199582500</v>
      </c>
      <c r="G63" s="20">
        <v>4237500000</v>
      </c>
      <c r="H63" s="18">
        <v>0</v>
      </c>
      <c r="I63" s="15">
        <f>SUMIF([1]Sheet4!A:A,اصل!B63,[1]Sheet4!C:C)</f>
        <v>0</v>
      </c>
      <c r="J63" s="19">
        <v>0</v>
      </c>
      <c r="K63" s="19">
        <v>0</v>
      </c>
      <c r="L63" s="20">
        <v>0</v>
      </c>
      <c r="M63" s="18">
        <v>1500000</v>
      </c>
      <c r="N63" s="15">
        <f t="shared" si="0"/>
        <v>1000000</v>
      </c>
      <c r="O63" s="19">
        <v>4437082500</v>
      </c>
      <c r="P63" s="19">
        <v>199582500</v>
      </c>
      <c r="Q63" s="20">
        <v>4237500000</v>
      </c>
    </row>
    <row r="64" spans="1:17" ht="17.25">
      <c r="A64" s="13">
        <v>61</v>
      </c>
      <c r="B64" s="17" t="s">
        <v>71</v>
      </c>
      <c r="C64" s="18">
        <v>0</v>
      </c>
      <c r="D64" s="15">
        <f>SUMIF([1]Sheet4!A:A,اصل!B64,[1]Sheet4!B:B)</f>
        <v>0</v>
      </c>
      <c r="E64" s="19">
        <v>0</v>
      </c>
      <c r="F64" s="19">
        <v>0</v>
      </c>
      <c r="G64" s="20">
        <v>0</v>
      </c>
      <c r="H64" s="18">
        <v>1400000</v>
      </c>
      <c r="I64" s="15">
        <f>SUMIF([1]Sheet4!A:A,اصل!B64,[1]Sheet4!C:C)</f>
        <v>0</v>
      </c>
      <c r="J64" s="19">
        <v>3927000000</v>
      </c>
      <c r="K64" s="19">
        <v>3927000000</v>
      </c>
      <c r="L64" s="20">
        <v>0</v>
      </c>
      <c r="M64" s="18">
        <v>1400000</v>
      </c>
      <c r="N64" s="15">
        <f t="shared" si="0"/>
        <v>0</v>
      </c>
      <c r="O64" s="19">
        <v>3927000000</v>
      </c>
      <c r="P64" s="19">
        <v>3927000000</v>
      </c>
      <c r="Q64" s="20">
        <v>0</v>
      </c>
    </row>
    <row r="65" spans="1:17" ht="17.25">
      <c r="A65" s="17">
        <v>62</v>
      </c>
      <c r="B65" s="17" t="s">
        <v>72</v>
      </c>
      <c r="C65" s="18">
        <v>1330000</v>
      </c>
      <c r="D65" s="15">
        <f>SUMIF([1]Sheet4!A:A,اصل!B65,[1]Sheet4!B:B)</f>
        <v>0</v>
      </c>
      <c r="E65" s="19">
        <v>554580075</v>
      </c>
      <c r="F65" s="19">
        <v>0</v>
      </c>
      <c r="G65" s="20">
        <v>554580075</v>
      </c>
      <c r="H65" s="18">
        <v>0</v>
      </c>
      <c r="I65" s="15">
        <f>SUMIF([1]Sheet4!A:A,اصل!B65,[1]Sheet4!C:C)</f>
        <v>0</v>
      </c>
      <c r="J65" s="19">
        <v>0</v>
      </c>
      <c r="K65" s="19">
        <v>0</v>
      </c>
      <c r="L65" s="20">
        <v>0</v>
      </c>
      <c r="M65" s="18">
        <v>1330000</v>
      </c>
      <c r="N65" s="15">
        <f t="shared" si="0"/>
        <v>0</v>
      </c>
      <c r="O65" s="19">
        <v>554580075</v>
      </c>
      <c r="P65" s="19">
        <v>0</v>
      </c>
      <c r="Q65" s="20">
        <v>554580075</v>
      </c>
    </row>
    <row r="66" spans="1:17" ht="17.25">
      <c r="A66" s="13">
        <v>63</v>
      </c>
      <c r="B66" s="17" t="s">
        <v>73</v>
      </c>
      <c r="C66" s="18">
        <v>0</v>
      </c>
      <c r="D66" s="15">
        <f>SUMIF([1]Sheet4!A:A,اصل!B66,[1]Sheet4!B:B)</f>
        <v>0</v>
      </c>
      <c r="E66" s="19">
        <v>0</v>
      </c>
      <c r="F66" s="19">
        <v>0</v>
      </c>
      <c r="G66" s="20">
        <v>0</v>
      </c>
      <c r="H66" s="18">
        <v>1100000</v>
      </c>
      <c r="I66" s="15">
        <f>SUMIF([1]Sheet4!A:A,اصل!B66,[1]Sheet4!C:C)</f>
        <v>0</v>
      </c>
      <c r="J66" s="19">
        <v>1585950000</v>
      </c>
      <c r="K66" s="19">
        <v>1417200000</v>
      </c>
      <c r="L66" s="20">
        <v>168750000</v>
      </c>
      <c r="M66" s="18">
        <v>1100000</v>
      </c>
      <c r="N66" s="15">
        <f t="shared" si="0"/>
        <v>0</v>
      </c>
      <c r="O66" s="19">
        <v>1585950000</v>
      </c>
      <c r="P66" s="19">
        <v>1417200000</v>
      </c>
      <c r="Q66" s="20">
        <v>168750000</v>
      </c>
    </row>
    <row r="67" spans="1:17" ht="17.25">
      <c r="A67" s="17">
        <v>64</v>
      </c>
      <c r="B67" s="17" t="s">
        <v>74</v>
      </c>
      <c r="C67" s="18">
        <v>0</v>
      </c>
      <c r="D67" s="15">
        <f>SUMIF([1]Sheet4!A:A,اصل!B67,[1]Sheet4!B:B)</f>
        <v>0</v>
      </c>
      <c r="E67" s="19">
        <v>0</v>
      </c>
      <c r="F67" s="19">
        <v>0</v>
      </c>
      <c r="G67" s="20">
        <v>0</v>
      </c>
      <c r="H67" s="18">
        <v>1100000</v>
      </c>
      <c r="I67" s="15">
        <f>SUMIF([1]Sheet4!A:A,اصل!B67,[1]Sheet4!C:C)</f>
        <v>0</v>
      </c>
      <c r="J67" s="19">
        <v>4603500000</v>
      </c>
      <c r="K67" s="19">
        <v>3580500000</v>
      </c>
      <c r="L67" s="20">
        <v>1023000000</v>
      </c>
      <c r="M67" s="18">
        <v>1100000</v>
      </c>
      <c r="N67" s="15">
        <f t="shared" si="0"/>
        <v>0</v>
      </c>
      <c r="O67" s="19">
        <v>4603500000</v>
      </c>
      <c r="P67" s="19">
        <v>3580500000</v>
      </c>
      <c r="Q67" s="20">
        <v>1023000000</v>
      </c>
    </row>
    <row r="68" spans="1:17" ht="17.25">
      <c r="A68" s="13">
        <v>65</v>
      </c>
      <c r="B68" s="17" t="s">
        <v>75</v>
      </c>
      <c r="C68" s="18">
        <v>200000</v>
      </c>
      <c r="D68" s="15">
        <f>SUMIF([1]Sheet4!A:A,اصل!B68,[1]Sheet4!B:B)</f>
        <v>0</v>
      </c>
      <c r="E68" s="19">
        <v>237000000</v>
      </c>
      <c r="F68" s="19">
        <v>237000000</v>
      </c>
      <c r="G68" s="20">
        <v>0</v>
      </c>
      <c r="H68" s="18">
        <v>900000</v>
      </c>
      <c r="I68" s="15">
        <f>SUMIF([1]Sheet4!A:A,اصل!B68,[1]Sheet4!C:C)</f>
        <v>0</v>
      </c>
      <c r="J68" s="19">
        <v>2362500000</v>
      </c>
      <c r="K68" s="19">
        <v>2362500000</v>
      </c>
      <c r="L68" s="20">
        <v>0</v>
      </c>
      <c r="M68" s="18">
        <v>1100000</v>
      </c>
      <c r="N68" s="15">
        <f t="shared" si="0"/>
        <v>0</v>
      </c>
      <c r="O68" s="19">
        <v>2599500000</v>
      </c>
      <c r="P68" s="19">
        <v>2599500000</v>
      </c>
      <c r="Q68" s="20">
        <v>0</v>
      </c>
    </row>
    <row r="69" spans="1:17" ht="17.25">
      <c r="A69" s="17">
        <v>66</v>
      </c>
      <c r="B69" s="17" t="s">
        <v>76</v>
      </c>
      <c r="C69" s="18">
        <v>1000000</v>
      </c>
      <c r="D69" s="15">
        <f>SUMIF([1]Sheet4!A:A,اصل!B69,[1]Sheet4!B:B)</f>
        <v>0</v>
      </c>
      <c r="E69" s="19">
        <v>725000000</v>
      </c>
      <c r="F69" s="19">
        <v>725000000</v>
      </c>
      <c r="G69" s="20">
        <v>0</v>
      </c>
      <c r="H69" s="18">
        <v>0</v>
      </c>
      <c r="I69" s="15">
        <f>SUMIF([1]Sheet4!A:A,اصل!B69,[1]Sheet4!C:C)</f>
        <v>0</v>
      </c>
      <c r="J69" s="19">
        <v>0</v>
      </c>
      <c r="K69" s="19">
        <v>0</v>
      </c>
      <c r="L69" s="20">
        <v>0</v>
      </c>
      <c r="M69" s="18">
        <v>1000000</v>
      </c>
      <c r="N69" s="15">
        <f t="shared" ref="N69:N93" si="1">D69+I69</f>
        <v>0</v>
      </c>
      <c r="O69" s="19">
        <v>725000000</v>
      </c>
      <c r="P69" s="19">
        <v>725000000</v>
      </c>
      <c r="Q69" s="20">
        <v>0</v>
      </c>
    </row>
    <row r="70" spans="1:17" ht="17.25">
      <c r="A70" s="13">
        <v>67</v>
      </c>
      <c r="B70" s="17" t="s">
        <v>77</v>
      </c>
      <c r="C70" s="18">
        <v>1000000</v>
      </c>
      <c r="D70" s="15">
        <f>SUMIF([1]Sheet4!A:A,اصل!B70,[1]Sheet4!B:B)</f>
        <v>0</v>
      </c>
      <c r="E70" s="19">
        <v>3044380000</v>
      </c>
      <c r="F70" s="19">
        <v>2663832500</v>
      </c>
      <c r="G70" s="20">
        <v>414796775.00000006</v>
      </c>
      <c r="H70" s="18">
        <v>0</v>
      </c>
      <c r="I70" s="15">
        <f>SUMIF([1]Sheet4!A:A,اصل!B70,[1]Sheet4!C:C)</f>
        <v>0</v>
      </c>
      <c r="J70" s="19">
        <v>0</v>
      </c>
      <c r="K70" s="19">
        <v>0</v>
      </c>
      <c r="L70" s="20">
        <v>0</v>
      </c>
      <c r="M70" s="18">
        <v>1000000</v>
      </c>
      <c r="N70" s="15">
        <f t="shared" si="1"/>
        <v>0</v>
      </c>
      <c r="O70" s="19">
        <v>3044380000</v>
      </c>
      <c r="P70" s="19">
        <v>2663832500</v>
      </c>
      <c r="Q70" s="20">
        <v>414796775.00000006</v>
      </c>
    </row>
    <row r="71" spans="1:17" ht="17.25">
      <c r="A71" s="17">
        <v>68</v>
      </c>
      <c r="B71" s="17" t="s">
        <v>78</v>
      </c>
      <c r="C71" s="18">
        <v>1000000</v>
      </c>
      <c r="D71" s="15">
        <f>SUMIF([1]Sheet4!A:A,اصل!B71,[1]Sheet4!B:B)</f>
        <v>0</v>
      </c>
      <c r="E71" s="19">
        <v>3555000000</v>
      </c>
      <c r="F71" s="19">
        <v>2765000000</v>
      </c>
      <c r="G71" s="20">
        <v>790000000</v>
      </c>
      <c r="H71" s="18">
        <v>0</v>
      </c>
      <c r="I71" s="15">
        <f>SUMIF([1]Sheet4!A:A,اصل!B71,[1]Sheet4!C:C)</f>
        <v>0</v>
      </c>
      <c r="J71" s="19">
        <v>0</v>
      </c>
      <c r="K71" s="19">
        <v>0</v>
      </c>
      <c r="L71" s="20">
        <v>0</v>
      </c>
      <c r="M71" s="18">
        <v>1000000</v>
      </c>
      <c r="N71" s="15">
        <f t="shared" si="1"/>
        <v>0</v>
      </c>
      <c r="O71" s="19">
        <v>3555000000</v>
      </c>
      <c r="P71" s="19">
        <v>2765000000</v>
      </c>
      <c r="Q71" s="20">
        <v>790000000</v>
      </c>
    </row>
    <row r="72" spans="1:17" ht="17.25">
      <c r="A72" s="13">
        <v>69</v>
      </c>
      <c r="B72" s="17" t="s">
        <v>79</v>
      </c>
      <c r="C72" s="18">
        <v>1000000</v>
      </c>
      <c r="D72" s="15">
        <f>SUMIF([1]Sheet4!A:A,اصل!B72,[1]Sheet4!B:B)</f>
        <v>0</v>
      </c>
      <c r="E72" s="19">
        <v>2356250000</v>
      </c>
      <c r="F72" s="19">
        <v>2356250000</v>
      </c>
      <c r="G72" s="20">
        <v>0</v>
      </c>
      <c r="H72" s="18">
        <v>0</v>
      </c>
      <c r="I72" s="15">
        <f>SUMIF([1]Sheet4!A:A,اصل!B72,[1]Sheet4!C:C)</f>
        <v>0</v>
      </c>
      <c r="J72" s="19">
        <v>0</v>
      </c>
      <c r="K72" s="19">
        <v>0</v>
      </c>
      <c r="L72" s="20">
        <v>0</v>
      </c>
      <c r="M72" s="18">
        <v>1000000</v>
      </c>
      <c r="N72" s="15">
        <f t="shared" si="1"/>
        <v>0</v>
      </c>
      <c r="O72" s="19">
        <v>2356250000</v>
      </c>
      <c r="P72" s="19">
        <v>2356250000</v>
      </c>
      <c r="Q72" s="20">
        <v>0</v>
      </c>
    </row>
    <row r="73" spans="1:17" ht="17.25">
      <c r="A73" s="17">
        <v>70</v>
      </c>
      <c r="B73" s="17" t="s">
        <v>80</v>
      </c>
      <c r="C73" s="18">
        <v>1000000</v>
      </c>
      <c r="D73" s="15">
        <f>SUMIF([1]Sheet4!A:A,اصل!B73,[1]Sheet4!B:B)</f>
        <v>1000000</v>
      </c>
      <c r="E73" s="19">
        <v>4704975000</v>
      </c>
      <c r="F73" s="19">
        <v>0</v>
      </c>
      <c r="G73" s="20">
        <v>4704975000</v>
      </c>
      <c r="H73" s="18">
        <v>0</v>
      </c>
      <c r="I73" s="15">
        <f>SUMIF([1]Sheet4!A:A,اصل!B73,[1]Sheet4!C:C)</f>
        <v>0</v>
      </c>
      <c r="J73" s="19">
        <v>0</v>
      </c>
      <c r="K73" s="19">
        <v>0</v>
      </c>
      <c r="L73" s="20">
        <v>0</v>
      </c>
      <c r="M73" s="18">
        <v>1000000</v>
      </c>
      <c r="N73" s="15">
        <f t="shared" si="1"/>
        <v>1000000</v>
      </c>
      <c r="O73" s="19">
        <v>4704975000</v>
      </c>
      <c r="P73" s="19">
        <v>0</v>
      </c>
      <c r="Q73" s="20">
        <v>4704975000</v>
      </c>
    </row>
    <row r="74" spans="1:17" ht="17.25">
      <c r="A74" s="13">
        <v>71</v>
      </c>
      <c r="B74" s="17" t="s">
        <v>81</v>
      </c>
      <c r="C74" s="18">
        <v>1000000</v>
      </c>
      <c r="D74" s="15">
        <f>SUMIF([1]Sheet4!A:A,اصل!B74,[1]Sheet4!B:B)</f>
        <v>0</v>
      </c>
      <c r="E74" s="19">
        <v>2285500000</v>
      </c>
      <c r="F74" s="19">
        <v>2285500000</v>
      </c>
      <c r="G74" s="20">
        <v>0</v>
      </c>
      <c r="H74" s="18">
        <v>0</v>
      </c>
      <c r="I74" s="15">
        <f>SUMIF([1]Sheet4!A:A,اصل!B74,[1]Sheet4!C:C)</f>
        <v>0</v>
      </c>
      <c r="J74" s="19">
        <v>0</v>
      </c>
      <c r="K74" s="19">
        <v>0</v>
      </c>
      <c r="L74" s="20">
        <v>0</v>
      </c>
      <c r="M74" s="18">
        <v>1000000</v>
      </c>
      <c r="N74" s="15">
        <f t="shared" si="1"/>
        <v>0</v>
      </c>
      <c r="O74" s="19">
        <v>2285500000</v>
      </c>
      <c r="P74" s="19">
        <v>2285500000</v>
      </c>
      <c r="Q74" s="20">
        <v>0</v>
      </c>
    </row>
    <row r="75" spans="1:17" ht="17.25">
      <c r="A75" s="17">
        <v>72</v>
      </c>
      <c r="B75" s="17" t="s">
        <v>82</v>
      </c>
      <c r="C75" s="18">
        <v>1000000</v>
      </c>
      <c r="D75" s="15">
        <f>SUMIF([1]Sheet4!A:A,اصل!B75,[1]Sheet4!B:B)</f>
        <v>1000000</v>
      </c>
      <c r="E75" s="19">
        <v>3685000000</v>
      </c>
      <c r="F75" s="19">
        <v>0</v>
      </c>
      <c r="G75" s="20">
        <v>3685000000</v>
      </c>
      <c r="H75" s="18">
        <v>0</v>
      </c>
      <c r="I75" s="15">
        <f>SUMIF([1]Sheet4!A:A,اصل!B75,[1]Sheet4!C:C)</f>
        <v>0</v>
      </c>
      <c r="J75" s="19">
        <v>0</v>
      </c>
      <c r="K75" s="19">
        <v>0</v>
      </c>
      <c r="L75" s="20">
        <v>0</v>
      </c>
      <c r="M75" s="18">
        <v>1000000</v>
      </c>
      <c r="N75" s="15">
        <f t="shared" si="1"/>
        <v>1000000</v>
      </c>
      <c r="O75" s="19">
        <v>3685000000</v>
      </c>
      <c r="P75" s="19">
        <v>0</v>
      </c>
      <c r="Q75" s="20">
        <v>3685000000</v>
      </c>
    </row>
    <row r="76" spans="1:17" ht="17.25">
      <c r="A76" s="13">
        <v>73</v>
      </c>
      <c r="B76" s="17" t="s">
        <v>83</v>
      </c>
      <c r="C76" s="18">
        <v>1000000</v>
      </c>
      <c r="D76" s="15">
        <f>SUMIF([1]Sheet4!A:A,اصل!B76,[1]Sheet4!B:B)</f>
        <v>1000000</v>
      </c>
      <c r="E76" s="19">
        <v>3685000000</v>
      </c>
      <c r="F76" s="19">
        <v>0</v>
      </c>
      <c r="G76" s="20">
        <v>3685000000</v>
      </c>
      <c r="H76" s="18">
        <v>0</v>
      </c>
      <c r="I76" s="15">
        <f>SUMIF([1]Sheet4!A:A,اصل!B76,[1]Sheet4!C:C)</f>
        <v>0</v>
      </c>
      <c r="J76" s="19">
        <v>0</v>
      </c>
      <c r="K76" s="19">
        <v>0</v>
      </c>
      <c r="L76" s="20">
        <v>0</v>
      </c>
      <c r="M76" s="18">
        <v>1000000</v>
      </c>
      <c r="N76" s="15">
        <f t="shared" si="1"/>
        <v>1000000</v>
      </c>
      <c r="O76" s="19">
        <v>3685000000</v>
      </c>
      <c r="P76" s="19">
        <v>0</v>
      </c>
      <c r="Q76" s="20">
        <v>3685000000</v>
      </c>
    </row>
    <row r="77" spans="1:17" ht="17.25">
      <c r="A77" s="17">
        <v>74</v>
      </c>
      <c r="B77" s="17" t="s">
        <v>84</v>
      </c>
      <c r="C77" s="18">
        <v>0</v>
      </c>
      <c r="D77" s="15">
        <f>SUMIF([1]Sheet4!A:A,اصل!B77,[1]Sheet4!B:B)</f>
        <v>0</v>
      </c>
      <c r="E77" s="19">
        <v>0</v>
      </c>
      <c r="F77" s="19">
        <v>0</v>
      </c>
      <c r="G77" s="20">
        <v>0</v>
      </c>
      <c r="H77" s="18">
        <v>870000</v>
      </c>
      <c r="I77" s="15">
        <f>SUMIF([1]Sheet4!A:A,اصل!B77,[1]Sheet4!C:C)</f>
        <v>0</v>
      </c>
      <c r="J77" s="19">
        <v>2275200000</v>
      </c>
      <c r="K77" s="19">
        <v>2105550000</v>
      </c>
      <c r="L77" s="20">
        <v>169650000</v>
      </c>
      <c r="M77" s="18">
        <v>870000</v>
      </c>
      <c r="N77" s="15">
        <f t="shared" si="1"/>
        <v>0</v>
      </c>
      <c r="O77" s="19">
        <v>2275200000</v>
      </c>
      <c r="P77" s="19">
        <v>2105550000</v>
      </c>
      <c r="Q77" s="20">
        <v>169650000</v>
      </c>
    </row>
    <row r="78" spans="1:17" ht="17.25">
      <c r="A78" s="13">
        <v>75</v>
      </c>
      <c r="B78" s="17" t="s">
        <v>85</v>
      </c>
      <c r="C78" s="18">
        <v>0</v>
      </c>
      <c r="D78" s="15">
        <f>SUMIF([1]Sheet4!A:A,اصل!B78,[1]Sheet4!B:B)</f>
        <v>0</v>
      </c>
      <c r="E78" s="19">
        <v>0</v>
      </c>
      <c r="F78" s="19">
        <v>0</v>
      </c>
      <c r="G78" s="20">
        <v>0</v>
      </c>
      <c r="H78" s="18">
        <v>550000</v>
      </c>
      <c r="I78" s="15">
        <f>SUMIF([1]Sheet4!A:A,اصل!B78,[1]Sheet4!C:C)</f>
        <v>550000</v>
      </c>
      <c r="J78" s="19">
        <v>1856250000</v>
      </c>
      <c r="K78" s="19">
        <v>0</v>
      </c>
      <c r="L78" s="20">
        <v>1856250000</v>
      </c>
      <c r="M78" s="18">
        <v>550000</v>
      </c>
      <c r="N78" s="15">
        <f t="shared" si="1"/>
        <v>550000</v>
      </c>
      <c r="O78" s="19">
        <v>1856250000</v>
      </c>
      <c r="P78" s="19">
        <v>0</v>
      </c>
      <c r="Q78" s="20">
        <v>1856250000</v>
      </c>
    </row>
    <row r="79" spans="1:17" ht="17.25">
      <c r="A79" s="17">
        <v>76</v>
      </c>
      <c r="B79" s="17" t="s">
        <v>86</v>
      </c>
      <c r="C79" s="18">
        <v>500000</v>
      </c>
      <c r="D79" s="15">
        <f>SUMIF([1]Sheet4!A:A,اصل!B79,[1]Sheet4!B:B)</f>
        <v>0</v>
      </c>
      <c r="E79" s="19">
        <v>594836250</v>
      </c>
      <c r="F79" s="19">
        <v>594836250</v>
      </c>
      <c r="G79" s="20">
        <v>0</v>
      </c>
      <c r="H79" s="18">
        <v>0</v>
      </c>
      <c r="I79" s="15">
        <f>SUMIF([1]Sheet4!A:A,اصل!B79,[1]Sheet4!C:C)</f>
        <v>0</v>
      </c>
      <c r="J79" s="19">
        <v>0</v>
      </c>
      <c r="K79" s="19">
        <v>0</v>
      </c>
      <c r="L79" s="20">
        <v>0</v>
      </c>
      <c r="M79" s="18">
        <v>500000</v>
      </c>
      <c r="N79" s="15">
        <f t="shared" si="1"/>
        <v>0</v>
      </c>
      <c r="O79" s="19">
        <v>594836250</v>
      </c>
      <c r="P79" s="19">
        <v>594836250</v>
      </c>
      <c r="Q79" s="20">
        <v>0</v>
      </c>
    </row>
    <row r="80" spans="1:17" ht="17.25">
      <c r="A80" s="13">
        <v>77</v>
      </c>
      <c r="B80" s="17" t="s">
        <v>87</v>
      </c>
      <c r="C80" s="18">
        <v>500000</v>
      </c>
      <c r="D80" s="15">
        <f>SUMIF([1]Sheet4!A:A,اصل!B80,[1]Sheet4!B:B)</f>
        <v>500000</v>
      </c>
      <c r="E80" s="19">
        <v>1575000000</v>
      </c>
      <c r="F80" s="19">
        <v>0</v>
      </c>
      <c r="G80" s="20">
        <v>1575000000</v>
      </c>
      <c r="H80" s="18">
        <v>0</v>
      </c>
      <c r="I80" s="15">
        <f>SUMIF([1]Sheet4!A:A,اصل!B80,[1]Sheet4!C:C)</f>
        <v>0</v>
      </c>
      <c r="J80" s="19">
        <v>0</v>
      </c>
      <c r="K80" s="19">
        <v>0</v>
      </c>
      <c r="L80" s="20">
        <v>0</v>
      </c>
      <c r="M80" s="18">
        <v>500000</v>
      </c>
      <c r="N80" s="15">
        <f t="shared" si="1"/>
        <v>500000</v>
      </c>
      <c r="O80" s="19">
        <v>1575000000</v>
      </c>
      <c r="P80" s="19">
        <v>0</v>
      </c>
      <c r="Q80" s="20">
        <v>1575000000</v>
      </c>
    </row>
    <row r="81" spans="1:17" ht="17.25">
      <c r="A81" s="17">
        <v>78</v>
      </c>
      <c r="B81" s="17" t="s">
        <v>88</v>
      </c>
      <c r="C81" s="18">
        <v>0</v>
      </c>
      <c r="D81" s="15">
        <f>SUMIF([1]Sheet4!A:A,اصل!B81,[1]Sheet4!B:B)</f>
        <v>0</v>
      </c>
      <c r="E81" s="19">
        <v>0</v>
      </c>
      <c r="F81" s="19">
        <v>0</v>
      </c>
      <c r="G81" s="20">
        <v>0</v>
      </c>
      <c r="H81" s="18">
        <v>500000</v>
      </c>
      <c r="I81" s="15">
        <f>SUMIF([1]Sheet4!A:A,اصل!B81,[1]Sheet4!C:C)</f>
        <v>0</v>
      </c>
      <c r="J81" s="19">
        <v>1485000000</v>
      </c>
      <c r="K81" s="19">
        <v>1299375000</v>
      </c>
      <c r="L81" s="20">
        <v>185625000</v>
      </c>
      <c r="M81" s="18">
        <v>500000</v>
      </c>
      <c r="N81" s="15">
        <f t="shared" si="1"/>
        <v>0</v>
      </c>
      <c r="O81" s="19">
        <v>1485000000</v>
      </c>
      <c r="P81" s="19">
        <v>1299375000</v>
      </c>
      <c r="Q81" s="20">
        <v>185625000</v>
      </c>
    </row>
    <row r="82" spans="1:17" ht="17.25">
      <c r="A82" s="13">
        <v>79</v>
      </c>
      <c r="B82" s="17" t="s">
        <v>89</v>
      </c>
      <c r="C82" s="18">
        <v>0</v>
      </c>
      <c r="D82" s="15">
        <f>SUMIF([1]Sheet4!A:A,اصل!B82,[1]Sheet4!B:B)</f>
        <v>0</v>
      </c>
      <c r="E82" s="19">
        <v>0</v>
      </c>
      <c r="F82" s="19">
        <v>0</v>
      </c>
      <c r="G82" s="20">
        <v>0</v>
      </c>
      <c r="H82" s="18">
        <v>500000</v>
      </c>
      <c r="I82" s="15">
        <f>SUMIF([1]Sheet4!A:A,اصل!B82,[1]Sheet4!C:C)</f>
        <v>0</v>
      </c>
      <c r="J82" s="19">
        <v>1188750000</v>
      </c>
      <c r="K82" s="19">
        <v>1188750000</v>
      </c>
      <c r="L82" s="20">
        <v>0</v>
      </c>
      <c r="M82" s="18">
        <v>500000</v>
      </c>
      <c r="N82" s="15">
        <f t="shared" si="1"/>
        <v>0</v>
      </c>
      <c r="O82" s="19">
        <v>1188750000</v>
      </c>
      <c r="P82" s="19">
        <v>1188750000</v>
      </c>
      <c r="Q82" s="20">
        <v>0</v>
      </c>
    </row>
    <row r="83" spans="1:17" ht="17.25">
      <c r="A83" s="17">
        <v>80</v>
      </c>
      <c r="B83" s="17" t="s">
        <v>90</v>
      </c>
      <c r="C83" s="18">
        <v>500000</v>
      </c>
      <c r="D83" s="15">
        <f>SUMIF([1]Sheet4!A:A,اصل!B83,[1]Sheet4!B:B)</f>
        <v>0</v>
      </c>
      <c r="E83" s="19">
        <v>1137500000</v>
      </c>
      <c r="F83" s="19">
        <v>1137500000</v>
      </c>
      <c r="G83" s="20">
        <v>0</v>
      </c>
      <c r="H83" s="18">
        <v>0</v>
      </c>
      <c r="I83" s="15">
        <f>SUMIF([1]Sheet4!A:A,اصل!B83,[1]Sheet4!C:C)</f>
        <v>0</v>
      </c>
      <c r="J83" s="19">
        <v>0</v>
      </c>
      <c r="K83" s="19">
        <v>0</v>
      </c>
      <c r="L83" s="20">
        <v>0</v>
      </c>
      <c r="M83" s="18">
        <v>500000</v>
      </c>
      <c r="N83" s="15">
        <f t="shared" si="1"/>
        <v>0</v>
      </c>
      <c r="O83" s="19">
        <v>1137500000</v>
      </c>
      <c r="P83" s="19">
        <v>1137500000</v>
      </c>
      <c r="Q83" s="20">
        <v>0</v>
      </c>
    </row>
    <row r="84" spans="1:17" ht="17.25">
      <c r="A84" s="13">
        <v>81</v>
      </c>
      <c r="B84" s="17" t="s">
        <v>91</v>
      </c>
      <c r="C84" s="18">
        <v>500000</v>
      </c>
      <c r="D84" s="15">
        <f>SUMIF([1]Sheet4!A:A,اصل!B84,[1]Sheet4!B:B)</f>
        <v>0</v>
      </c>
      <c r="E84" s="19">
        <v>1034925000</v>
      </c>
      <c r="F84" s="19">
        <v>1034925000</v>
      </c>
      <c r="G84" s="20">
        <v>0</v>
      </c>
      <c r="H84" s="18">
        <v>0</v>
      </c>
      <c r="I84" s="15">
        <f>SUMIF([1]Sheet4!A:A,اصل!B84,[1]Sheet4!C:C)</f>
        <v>0</v>
      </c>
      <c r="J84" s="19">
        <v>0</v>
      </c>
      <c r="K84" s="19">
        <v>0</v>
      </c>
      <c r="L84" s="20">
        <v>0</v>
      </c>
      <c r="M84" s="18">
        <v>500000</v>
      </c>
      <c r="N84" s="15">
        <f t="shared" si="1"/>
        <v>0</v>
      </c>
      <c r="O84" s="19">
        <v>1034925000</v>
      </c>
      <c r="P84" s="19">
        <v>1034925000</v>
      </c>
      <c r="Q84" s="20">
        <v>0</v>
      </c>
    </row>
    <row r="85" spans="1:17" ht="17.25">
      <c r="A85" s="17">
        <v>82</v>
      </c>
      <c r="B85" s="17" t="s">
        <v>92</v>
      </c>
      <c r="C85" s="18">
        <v>500000</v>
      </c>
      <c r="D85" s="15">
        <f>SUMIF([1]Sheet4!A:A,اصل!B85,[1]Sheet4!B:B)</f>
        <v>0</v>
      </c>
      <c r="E85" s="19">
        <v>1643750000</v>
      </c>
      <c r="F85" s="19">
        <v>1150625000</v>
      </c>
      <c r="G85" s="20">
        <v>493125000</v>
      </c>
      <c r="H85" s="18">
        <v>0</v>
      </c>
      <c r="I85" s="15">
        <f>SUMIF([1]Sheet4!A:A,اصل!B85,[1]Sheet4!C:C)</f>
        <v>0</v>
      </c>
      <c r="J85" s="19">
        <v>0</v>
      </c>
      <c r="K85" s="19">
        <v>0</v>
      </c>
      <c r="L85" s="20">
        <v>0</v>
      </c>
      <c r="M85" s="18">
        <v>500000</v>
      </c>
      <c r="N85" s="15">
        <f t="shared" si="1"/>
        <v>0</v>
      </c>
      <c r="O85" s="19">
        <v>1643750000</v>
      </c>
      <c r="P85" s="19">
        <v>1150625000</v>
      </c>
      <c r="Q85" s="20">
        <v>493125000</v>
      </c>
    </row>
    <row r="86" spans="1:17" ht="17.25">
      <c r="A86" s="13">
        <v>83</v>
      </c>
      <c r="B86" s="17" t="s">
        <v>93</v>
      </c>
      <c r="C86" s="18">
        <v>0</v>
      </c>
      <c r="D86" s="15">
        <f>SUMIF([1]Sheet4!A:A,اصل!B86,[1]Sheet4!B:B)</f>
        <v>0</v>
      </c>
      <c r="E86" s="19">
        <v>0</v>
      </c>
      <c r="F86" s="19">
        <v>0</v>
      </c>
      <c r="G86" s="20">
        <v>0</v>
      </c>
      <c r="H86" s="18">
        <v>400000</v>
      </c>
      <c r="I86" s="15">
        <f>SUMIF([1]Sheet4!A:A,اصل!B86,[1]Sheet4!C:C)</f>
        <v>0</v>
      </c>
      <c r="J86" s="19">
        <v>310200000</v>
      </c>
      <c r="K86" s="19">
        <v>310200000</v>
      </c>
      <c r="L86" s="20">
        <v>0</v>
      </c>
      <c r="M86" s="18">
        <v>400000</v>
      </c>
      <c r="N86" s="15">
        <f t="shared" si="1"/>
        <v>0</v>
      </c>
      <c r="O86" s="19">
        <v>310200000</v>
      </c>
      <c r="P86" s="19">
        <v>310200000</v>
      </c>
      <c r="Q86" s="20">
        <v>0</v>
      </c>
    </row>
    <row r="87" spans="1:17" ht="17.25">
      <c r="A87" s="17">
        <v>84</v>
      </c>
      <c r="B87" s="17" t="s">
        <v>94</v>
      </c>
      <c r="C87" s="18">
        <v>0</v>
      </c>
      <c r="D87" s="15">
        <f>SUMIF([1]Sheet4!A:A,اصل!B87,[1]Sheet4!B:B)</f>
        <v>0</v>
      </c>
      <c r="E87" s="19">
        <v>0</v>
      </c>
      <c r="F87" s="19">
        <v>0</v>
      </c>
      <c r="G87" s="20">
        <v>0</v>
      </c>
      <c r="H87" s="18">
        <v>325000</v>
      </c>
      <c r="I87" s="15">
        <f>SUMIF([1]Sheet4!A:A,اصل!B87,[1]Sheet4!C:C)</f>
        <v>0</v>
      </c>
      <c r="J87" s="19">
        <v>1039037500</v>
      </c>
      <c r="K87" s="19">
        <v>896297500</v>
      </c>
      <c r="L87" s="20">
        <v>705977500</v>
      </c>
      <c r="M87" s="18">
        <v>325000</v>
      </c>
      <c r="N87" s="15">
        <f t="shared" si="1"/>
        <v>0</v>
      </c>
      <c r="O87" s="19">
        <v>1039037500</v>
      </c>
      <c r="P87" s="19">
        <v>896297500</v>
      </c>
      <c r="Q87" s="20">
        <v>705977500</v>
      </c>
    </row>
    <row r="88" spans="1:17" ht="17.25">
      <c r="A88" s="13">
        <v>85</v>
      </c>
      <c r="B88" s="17" t="s">
        <v>95</v>
      </c>
      <c r="C88" s="18">
        <v>0</v>
      </c>
      <c r="D88" s="15">
        <f>SUMIF([1]Sheet4!A:A,اصل!B88,[1]Sheet4!B:B)</f>
        <v>0</v>
      </c>
      <c r="E88" s="19">
        <v>0</v>
      </c>
      <c r="F88" s="19">
        <v>0</v>
      </c>
      <c r="G88" s="20">
        <v>0</v>
      </c>
      <c r="H88" s="18">
        <v>320000</v>
      </c>
      <c r="I88" s="15">
        <f>SUMIF([1]Sheet4!A:A,اصل!B88,[1]Sheet4!C:C)</f>
        <v>0</v>
      </c>
      <c r="J88" s="19">
        <v>1085040000</v>
      </c>
      <c r="K88" s="19">
        <v>843920000</v>
      </c>
      <c r="L88" s="20">
        <v>241120000</v>
      </c>
      <c r="M88" s="18">
        <v>320000</v>
      </c>
      <c r="N88" s="15">
        <f t="shared" si="1"/>
        <v>0</v>
      </c>
      <c r="O88" s="19">
        <v>1085040000</v>
      </c>
      <c r="P88" s="19">
        <v>843920000</v>
      </c>
      <c r="Q88" s="20">
        <v>241120000</v>
      </c>
    </row>
    <row r="89" spans="1:17" ht="17.25">
      <c r="A89" s="17">
        <v>86</v>
      </c>
      <c r="B89" s="17" t="s">
        <v>96</v>
      </c>
      <c r="C89" s="18">
        <v>250000</v>
      </c>
      <c r="D89" s="15">
        <f>SUMIF([1]Sheet4!A:A,اصل!B89,[1]Sheet4!B:B)</f>
        <v>250000</v>
      </c>
      <c r="E89" s="19">
        <v>912500000</v>
      </c>
      <c r="F89" s="19">
        <v>0</v>
      </c>
      <c r="G89" s="20">
        <v>912500000</v>
      </c>
      <c r="H89" s="18">
        <v>0</v>
      </c>
      <c r="I89" s="15">
        <f>SUMIF([1]Sheet4!A:A,اصل!B89,[1]Sheet4!C:C)</f>
        <v>0</v>
      </c>
      <c r="J89" s="19">
        <v>0</v>
      </c>
      <c r="K89" s="19">
        <v>0</v>
      </c>
      <c r="L89" s="20">
        <v>0</v>
      </c>
      <c r="M89" s="18">
        <v>250000</v>
      </c>
      <c r="N89" s="15">
        <f t="shared" si="1"/>
        <v>250000</v>
      </c>
      <c r="O89" s="19">
        <v>912500000</v>
      </c>
      <c r="P89" s="19">
        <v>0</v>
      </c>
      <c r="Q89" s="20">
        <v>912500000</v>
      </c>
    </row>
    <row r="90" spans="1:17" ht="17.25">
      <c r="A90" s="13">
        <v>87</v>
      </c>
      <c r="B90" s="17" t="s">
        <v>97</v>
      </c>
      <c r="C90" s="18">
        <v>200000</v>
      </c>
      <c r="D90" s="15">
        <f>SUMIF([1]Sheet4!A:A,اصل!B90,[1]Sheet4!B:B)</f>
        <v>200000</v>
      </c>
      <c r="E90" s="19">
        <v>758040000</v>
      </c>
      <c r="F90" s="19">
        <v>0</v>
      </c>
      <c r="G90" s="20">
        <v>758040000</v>
      </c>
      <c r="H90" s="18">
        <v>0</v>
      </c>
      <c r="I90" s="15">
        <f>SUMIF([1]Sheet4!A:A,اصل!B90,[1]Sheet4!C:C)</f>
        <v>0</v>
      </c>
      <c r="J90" s="19">
        <v>0</v>
      </c>
      <c r="K90" s="19">
        <v>0</v>
      </c>
      <c r="L90" s="20">
        <v>0</v>
      </c>
      <c r="M90" s="18">
        <v>200000</v>
      </c>
      <c r="N90" s="15">
        <f t="shared" si="1"/>
        <v>200000</v>
      </c>
      <c r="O90" s="19">
        <v>758040000</v>
      </c>
      <c r="P90" s="19">
        <v>0</v>
      </c>
      <c r="Q90" s="20">
        <v>758040000</v>
      </c>
    </row>
    <row r="91" spans="1:17" ht="17.25">
      <c r="A91" s="17">
        <v>88</v>
      </c>
      <c r="B91" s="17" t="s">
        <v>98</v>
      </c>
      <c r="C91" s="18">
        <v>0</v>
      </c>
      <c r="D91" s="15">
        <f>SUMIF([1]Sheet4!A:A,اصل!B91,[1]Sheet4!B:B)</f>
        <v>0</v>
      </c>
      <c r="E91" s="19">
        <v>0</v>
      </c>
      <c r="F91" s="19">
        <v>0</v>
      </c>
      <c r="G91" s="20">
        <v>0</v>
      </c>
      <c r="H91" s="18">
        <v>200000</v>
      </c>
      <c r="I91" s="15">
        <f>SUMIF([1]Sheet4!A:A,اصل!B91,[1]Sheet4!C:C)</f>
        <v>0</v>
      </c>
      <c r="J91" s="19">
        <v>666750000</v>
      </c>
      <c r="K91" s="19">
        <v>666750000</v>
      </c>
      <c r="L91" s="20">
        <v>0</v>
      </c>
      <c r="M91" s="18">
        <v>200000</v>
      </c>
      <c r="N91" s="15">
        <f t="shared" si="1"/>
        <v>0</v>
      </c>
      <c r="O91" s="19">
        <v>666750000</v>
      </c>
      <c r="P91" s="19">
        <v>666750000</v>
      </c>
      <c r="Q91" s="20">
        <v>0</v>
      </c>
    </row>
    <row r="92" spans="1:17" ht="17.25">
      <c r="A92" s="13">
        <v>89</v>
      </c>
      <c r="B92" s="17" t="s">
        <v>99</v>
      </c>
      <c r="C92" s="18">
        <v>200000</v>
      </c>
      <c r="D92" s="15">
        <f>SUMIF([1]Sheet4!A:A,اصل!B92,[1]Sheet4!B:B)</f>
        <v>0</v>
      </c>
      <c r="E92" s="19">
        <v>62500000</v>
      </c>
      <c r="F92" s="19">
        <v>62500000</v>
      </c>
      <c r="G92" s="20">
        <v>0</v>
      </c>
      <c r="H92" s="18">
        <v>0</v>
      </c>
      <c r="I92" s="15">
        <f>SUMIF([1]Sheet4!A:A,اصل!B92,[1]Sheet4!C:C)</f>
        <v>0</v>
      </c>
      <c r="J92" s="19">
        <v>0</v>
      </c>
      <c r="K92" s="19">
        <v>0</v>
      </c>
      <c r="L92" s="20">
        <v>0</v>
      </c>
      <c r="M92" s="18">
        <v>200000</v>
      </c>
      <c r="N92" s="15">
        <f t="shared" si="1"/>
        <v>0</v>
      </c>
      <c r="O92" s="19">
        <v>62500000</v>
      </c>
      <c r="P92" s="19">
        <v>62500000</v>
      </c>
      <c r="Q92" s="20">
        <v>0</v>
      </c>
    </row>
    <row r="93" spans="1:17" ht="18" thickBot="1">
      <c r="A93" s="21">
        <v>90</v>
      </c>
      <c r="B93" s="21" t="s">
        <v>100</v>
      </c>
      <c r="C93" s="22">
        <v>100000</v>
      </c>
      <c r="D93" s="15">
        <f>SUMIF([1]Sheet4!A:A,اصل!B93,[1]Sheet4!B:B)</f>
        <v>100000</v>
      </c>
      <c r="E93" s="23">
        <v>341250000</v>
      </c>
      <c r="F93" s="23">
        <v>0</v>
      </c>
      <c r="G93" s="24">
        <v>341250000</v>
      </c>
      <c r="H93" s="22">
        <v>0</v>
      </c>
      <c r="I93" s="15">
        <f>SUMIF([1]Sheet4!A:A,اصل!B93,[1]Sheet4!C:C)</f>
        <v>0</v>
      </c>
      <c r="J93" s="23">
        <v>0</v>
      </c>
      <c r="K93" s="23">
        <v>0</v>
      </c>
      <c r="L93" s="24">
        <v>0</v>
      </c>
      <c r="M93" s="22">
        <v>100000</v>
      </c>
      <c r="N93" s="15">
        <f t="shared" si="1"/>
        <v>100000</v>
      </c>
      <c r="O93" s="23">
        <v>341250000</v>
      </c>
      <c r="P93" s="23">
        <v>0</v>
      </c>
      <c r="Q93" s="24">
        <v>341250000</v>
      </c>
    </row>
    <row r="94" spans="1:17" ht="18" thickBot="1">
      <c r="A94" s="25" t="s">
        <v>5</v>
      </c>
      <c r="B94" s="26"/>
      <c r="C94" s="27">
        <f>SUM(C4:C93)</f>
        <v>386050000</v>
      </c>
      <c r="D94" s="28">
        <f t="shared" ref="D94:Q94" si="2">SUM(D4:D93)</f>
        <v>134870000</v>
      </c>
      <c r="E94" s="28">
        <f t="shared" si="2"/>
        <v>1112102781450</v>
      </c>
      <c r="F94" s="28">
        <f t="shared" si="2"/>
        <v>490370607250</v>
      </c>
      <c r="G94" s="29">
        <f t="shared" si="2"/>
        <v>621766423475</v>
      </c>
      <c r="H94" s="27">
        <f t="shared" si="2"/>
        <v>289032000</v>
      </c>
      <c r="I94" s="28">
        <f t="shared" si="2"/>
        <v>57400000</v>
      </c>
      <c r="J94" s="28">
        <f t="shared" si="2"/>
        <v>808684549750</v>
      </c>
      <c r="K94" s="28">
        <f t="shared" si="2"/>
        <v>504586239750</v>
      </c>
      <c r="L94" s="29">
        <f t="shared" si="2"/>
        <v>304661547500</v>
      </c>
      <c r="M94" s="27">
        <f t="shared" si="2"/>
        <v>675082000</v>
      </c>
      <c r="N94" s="28">
        <f t="shared" si="2"/>
        <v>192270000</v>
      </c>
      <c r="O94" s="28">
        <f t="shared" si="2"/>
        <v>1920787331200</v>
      </c>
      <c r="P94" s="28">
        <f t="shared" si="2"/>
        <v>994956847000</v>
      </c>
      <c r="Q94" s="29">
        <f t="shared" si="2"/>
        <v>926427970975</v>
      </c>
    </row>
  </sheetData>
  <mergeCells count="7">
    <mergeCell ref="A94:B94"/>
    <mergeCell ref="A1:Q1"/>
    <mergeCell ref="A2:A3"/>
    <mergeCell ref="B2:B3"/>
    <mergeCell ref="C2:G2"/>
    <mergeCell ref="H2:L2"/>
    <mergeCell ref="M2:Q2"/>
  </mergeCells>
  <printOptions horizontalCentered="1" verticalCentered="1"/>
  <pageMargins left="0" right="0" top="0" bottom="0" header="0" footer="0"/>
  <pageSetup paperSize="9" scale="3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اصل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Yaseri</dc:creator>
  <cp:lastModifiedBy>Zahra Yaseri</cp:lastModifiedBy>
  <cp:lastPrinted>2024-12-01T12:43:12Z</cp:lastPrinted>
  <dcterms:created xsi:type="dcterms:W3CDTF">2024-12-01T12:41:34Z</dcterms:created>
  <dcterms:modified xsi:type="dcterms:W3CDTF">2024-12-01T12:47:07Z</dcterms:modified>
</cp:coreProperties>
</file>