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\\zagros1\sales$\Vessel\"/>
    </mc:Choice>
  </mc:AlternateContent>
  <xr:revisionPtr revIDLastSave="0" documentId="13_ncr:1_{A61A24AE-CB74-41B1-827A-EE7E5ECD4A36}" xr6:coauthVersionLast="47" xr6:coauthVersionMax="47" xr10:uidLastSave="{00000000-0000-0000-0000-000000000000}"/>
  <bookViews>
    <workbookView xWindow="-120" yWindow="-120" windowWidth="24240" windowHeight="13140" xr2:uid="{EA6176B4-EB47-449E-A489-B5B9CF0B45C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57" i="1" l="1"/>
  <c r="J56" i="1"/>
  <c r="J55" i="1"/>
  <c r="J54" i="1"/>
  <c r="J9" i="1"/>
  <c r="J53" i="1"/>
  <c r="J51" i="1"/>
  <c r="J52" i="1"/>
  <c r="J49" i="1"/>
  <c r="J50" i="1"/>
  <c r="J44" i="1"/>
  <c r="J45" i="1"/>
  <c r="J48" i="1"/>
  <c r="J47" i="1" l="1"/>
  <c r="J46" i="1"/>
  <c r="J43" i="1"/>
  <c r="J42" i="1"/>
  <c r="J41" i="1"/>
  <c r="J40" i="1"/>
  <c r="J39" i="1"/>
  <c r="J38" i="1"/>
  <c r="J36" i="1"/>
  <c r="J37" i="1"/>
  <c r="J32" i="1"/>
  <c r="J33" i="1"/>
  <c r="J34" i="1"/>
  <c r="J35" i="1"/>
  <c r="J31" i="1"/>
  <c r="J30" i="1"/>
  <c r="J29" i="1"/>
  <c r="J23" i="1"/>
  <c r="J24" i="1"/>
  <c r="J25" i="1"/>
  <c r="J26" i="1"/>
  <c r="J27" i="1"/>
  <c r="J28" i="1"/>
  <c r="J22" i="1" l="1"/>
  <c r="J21" i="1"/>
  <c r="J18" i="1"/>
  <c r="J20" i="1"/>
  <c r="J19" i="1"/>
  <c r="J17" i="1"/>
  <c r="J16" i="1"/>
  <c r="J15" i="1"/>
  <c r="J14" i="1"/>
  <c r="J13" i="1"/>
  <c r="J12" i="1"/>
  <c r="J11" i="1"/>
  <c r="J10" i="1"/>
  <c r="S3" i="1"/>
  <c r="T3" i="1"/>
  <c r="J2" i="1"/>
  <c r="J3" i="1"/>
  <c r="J4" i="1"/>
  <c r="J5" i="1"/>
  <c r="J6" i="1"/>
  <c r="J7" i="1"/>
  <c r="J8" i="1"/>
  <c r="R3" i="1" l="1"/>
  <c r="P3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Mohammad Mehdi Khakbazan</author>
  </authors>
  <commentList>
    <comment ref="I50" authorId="0" shapeId="0" xr:uid="{66BC599C-4EFB-410F-8D33-1E0A91C813EA}">
      <text>
        <r>
          <rPr>
            <b/>
            <sz val="9"/>
            <color indexed="81"/>
            <rFont val="Cambria"/>
            <family val="1"/>
          </rPr>
          <t>824.440 MT</t>
        </r>
      </text>
    </comment>
  </commentList>
</comments>
</file>

<file path=xl/sharedStrings.xml><?xml version="1.0" encoding="utf-8"?>
<sst xmlns="http://schemas.openxmlformats.org/spreadsheetml/2006/main" count="359" uniqueCount="91">
  <si>
    <t xml:space="preserve">نام مشتری </t>
  </si>
  <si>
    <t>نام کشتی</t>
  </si>
  <si>
    <t>وضعیت پهلودهی</t>
  </si>
  <si>
    <t>ردیف</t>
  </si>
  <si>
    <t>سپاهان قیر جی</t>
  </si>
  <si>
    <t>گرید</t>
  </si>
  <si>
    <t>VG40</t>
  </si>
  <si>
    <t>60/70</t>
  </si>
  <si>
    <t>شهر آرا کارن پارس</t>
  </si>
  <si>
    <t>-</t>
  </si>
  <si>
    <t xml:space="preserve">داده شده </t>
  </si>
  <si>
    <t>وضعیت کشتی</t>
  </si>
  <si>
    <t>پیشگامان رادمان</t>
  </si>
  <si>
    <t>blue hawk</t>
  </si>
  <si>
    <t>Global Rani</t>
  </si>
  <si>
    <t>Bitu max</t>
  </si>
  <si>
    <t>Bitu Ocean</t>
  </si>
  <si>
    <t>Noble One</t>
  </si>
  <si>
    <t>نرسیده</t>
  </si>
  <si>
    <t>تاریخ ثامن</t>
  </si>
  <si>
    <t>تاریخ ورود کشتی</t>
  </si>
  <si>
    <t>رسیده</t>
  </si>
  <si>
    <t xml:space="preserve">تناژ قبض انبار صادر شده </t>
  </si>
  <si>
    <t>جمع تناژ قبض انبار صادر شده</t>
  </si>
  <si>
    <t>حجم تناژ ثامن شده</t>
  </si>
  <si>
    <t xml:space="preserve"> جمع حجم تناژ ثامن شده</t>
  </si>
  <si>
    <t>قبض انبار مورد نیاز</t>
  </si>
  <si>
    <t>سپاهان قیر جی و پیشگامان رادمان</t>
  </si>
  <si>
    <t>وضعیت بارگیری</t>
  </si>
  <si>
    <t>نشده</t>
  </si>
  <si>
    <t>جمع تناژ قبض انبار رسیده بارگیری نشده</t>
  </si>
  <si>
    <t>شده</t>
  </si>
  <si>
    <t>تناژ قبض انبار رسیده بارگیری نشده</t>
  </si>
  <si>
    <t>R Ocean</t>
  </si>
  <si>
    <t>Serna</t>
  </si>
  <si>
    <t>Simran</t>
  </si>
  <si>
    <t>Maria</t>
  </si>
  <si>
    <t>پارس تابلو</t>
  </si>
  <si>
    <t>Rajtilak</t>
  </si>
  <si>
    <t>Courage 7</t>
  </si>
  <si>
    <t>RMS 1</t>
  </si>
  <si>
    <t>Argo Maris</t>
  </si>
  <si>
    <t>توسعه تجارت طلای سیاه</t>
  </si>
  <si>
    <t>Bitumen princes 2</t>
  </si>
  <si>
    <t>فناوران تجارت پویا</t>
  </si>
  <si>
    <t>Global Asphalt</t>
  </si>
  <si>
    <t>Sonas</t>
  </si>
  <si>
    <t>Rudra</t>
  </si>
  <si>
    <t>نیک مهر عمرانی</t>
  </si>
  <si>
    <t>تاریخ نامه پهلودهی</t>
  </si>
  <si>
    <t>تاریخ قبض انبار</t>
  </si>
  <si>
    <t>PKA</t>
  </si>
  <si>
    <t>4000 تن (VG40) - 5000 تن(60/70)</t>
  </si>
  <si>
    <t>کنسل</t>
  </si>
  <si>
    <t>Sharda</t>
  </si>
  <si>
    <t>Xante</t>
  </si>
  <si>
    <t>توسعه تجارت طلای سفید خاورمیانه</t>
  </si>
  <si>
    <t>Bitumen princes 1</t>
  </si>
  <si>
    <t>Bitumen star</t>
  </si>
  <si>
    <t>توسعه تجارت طلای سفید خاورمیانه -توسعه طلای سیاه</t>
  </si>
  <si>
    <t>A Star</t>
  </si>
  <si>
    <t>Padmanabh</t>
  </si>
  <si>
    <t>sisamo</t>
  </si>
  <si>
    <t>توسعه تجارت طلای سفید خاورمیانه و توسعه تجارت طلای سیاه</t>
  </si>
  <si>
    <t>bitumen princess</t>
  </si>
  <si>
    <t>افتخار توس</t>
  </si>
  <si>
    <t>rudra</t>
  </si>
  <si>
    <t>prince IX</t>
  </si>
  <si>
    <t>Sarweshwar</t>
  </si>
  <si>
    <t>Agrasen</t>
  </si>
  <si>
    <t>Hemera</t>
  </si>
  <si>
    <t>5889/530</t>
  </si>
  <si>
    <t>Global Queen 1</t>
  </si>
  <si>
    <t>MAHADEV</t>
  </si>
  <si>
    <t>Bitumen Princess</t>
  </si>
  <si>
    <t>60/70 , VG40</t>
  </si>
  <si>
    <t>AAP</t>
  </si>
  <si>
    <t>افرا طب اوا</t>
  </si>
  <si>
    <t xml:space="preserve">اقتدار تحکیم اریکه </t>
  </si>
  <si>
    <t>افراطب آوا</t>
  </si>
  <si>
    <t>MT MMA</t>
  </si>
  <si>
    <t>MT NOBEL ONE</t>
  </si>
  <si>
    <t>پترو پالایش افتخار توس</t>
  </si>
  <si>
    <t>BITUMEN PRINCESS2</t>
  </si>
  <si>
    <t>RAJTILK</t>
  </si>
  <si>
    <t>ARGOMARIS</t>
  </si>
  <si>
    <t>60/70-80/100</t>
  </si>
  <si>
    <t>MIB 1</t>
  </si>
  <si>
    <t>BITUMEN PRINCESS</t>
  </si>
  <si>
    <t>2529/357</t>
  </si>
  <si>
    <t>Global Peak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</si>
</sst>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B Nazanin"/>
      <charset val="178"/>
    </font>
    <font>
      <b/>
      <sz val="11"/>
      <color theme="1"/>
      <name val="B Nazanin"/>
      <charset val="178"/>
    </font>
    <font>
      <b/>
      <sz val="12"/>
      <color theme="1"/>
      <name val="B Nazanin"/>
      <charset val="178"/>
    </font>
    <font>
      <sz val="11"/>
      <color theme="1"/>
      <name val="Cambria"/>
      <family val="1"/>
    </font>
    <font>
      <b/>
      <sz val="9"/>
      <color indexed="81"/>
      <name val="Cambria"/>
      <family val="1"/>
    </font>
    <font>
      <b/>
      <sz val="10"/>
      <color theme="1"/>
      <name val="B Nazanin"/>
      <charset val="178"/>
    </font>
    <font>
      <b/>
      <sz val="10"/>
      <color theme="1"/>
      <name val="Cambria"/>
      <family val="1"/>
    </font>
  </fonts>
  <fills count="12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C9FFC9"/>
        <bgColor indexed="64"/>
      </patternFill>
    </fill>
    <fill>
      <patternFill patternType="solid">
        <fgColor rgb="FFE7FFE7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0" xfId="0" applyFont="1"/>
    <xf numFmtId="0" fontId="2" fillId="4" borderId="6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3" fillId="6" borderId="1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 wrapText="1"/>
    </xf>
    <xf numFmtId="0" fontId="3" fillId="7" borderId="1" xfId="0" applyFont="1" applyFill="1" applyBorder="1" applyAlignment="1">
      <alignment horizontal="center" vertical="center"/>
    </xf>
    <xf numFmtId="3" fontId="4" fillId="0" borderId="3" xfId="0" applyNumberFormat="1" applyFont="1" applyBorder="1" applyAlignment="1">
      <alignment horizontal="center" vertical="center"/>
    </xf>
    <xf numFmtId="3" fontId="4" fillId="0" borderId="4" xfId="0" applyNumberFormat="1" applyFont="1" applyBorder="1" applyAlignment="1">
      <alignment horizontal="center" vertical="center"/>
    </xf>
    <xf numFmtId="0" fontId="0" fillId="9" borderId="0" xfId="0" applyFill="1"/>
    <xf numFmtId="0" fontId="2" fillId="7" borderId="8" xfId="0" applyFont="1" applyFill="1" applyBorder="1" applyAlignment="1">
      <alignment horizontal="center" vertical="center"/>
    </xf>
    <xf numFmtId="0" fontId="0" fillId="8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0" xfId="0" applyFont="1"/>
    <xf numFmtId="0" fontId="3" fillId="3" borderId="1" xfId="0" applyFont="1" applyFill="1" applyBorder="1" applyAlignment="1">
      <alignment horizontal="center" vertical="center"/>
    </xf>
    <xf numFmtId="0" fontId="7" fillId="10" borderId="1" xfId="0" applyFont="1" applyFill="1" applyBorder="1" applyAlignment="1">
      <alignment horizontal="center" vertical="center"/>
    </xf>
    <xf numFmtId="0" fontId="8" fillId="10" borderId="1" xfId="0" applyFont="1" applyFill="1" applyBorder="1" applyAlignment="1">
      <alignment horizontal="center" vertical="center"/>
    </xf>
    <xf numFmtId="16" fontId="8" fillId="10" borderId="1" xfId="0" applyNumberFormat="1" applyFont="1" applyFill="1" applyBorder="1" applyAlignment="1">
      <alignment horizontal="center" vertical="center"/>
    </xf>
    <xf numFmtId="3" fontId="7" fillId="10" borderId="1" xfId="0" applyNumberFormat="1" applyFont="1" applyFill="1" applyBorder="1" applyAlignment="1">
      <alignment horizontal="center" vertical="center"/>
    </xf>
    <xf numFmtId="0" fontId="7" fillId="7" borderId="1" xfId="0" applyFont="1" applyFill="1" applyBorder="1" applyAlignment="1">
      <alignment horizontal="center" vertical="center"/>
    </xf>
    <xf numFmtId="0" fontId="8" fillId="7" borderId="1" xfId="0" applyFont="1" applyFill="1" applyBorder="1" applyAlignment="1">
      <alignment horizontal="center" vertical="center"/>
    </xf>
    <xf numFmtId="16" fontId="8" fillId="7" borderId="1" xfId="0" applyNumberFormat="1" applyFont="1" applyFill="1" applyBorder="1" applyAlignment="1">
      <alignment horizontal="center" vertical="center"/>
    </xf>
    <xf numFmtId="3" fontId="7" fillId="7" borderId="1" xfId="0" applyNumberFormat="1" applyFont="1" applyFill="1" applyBorder="1" applyAlignment="1">
      <alignment horizontal="center" vertical="center"/>
    </xf>
    <xf numFmtId="3" fontId="8" fillId="7" borderId="1" xfId="0" applyNumberFormat="1" applyFont="1" applyFill="1" applyBorder="1" applyAlignment="1">
      <alignment horizontal="center" vertical="center"/>
    </xf>
    <xf numFmtId="0" fontId="7" fillId="11" borderId="1" xfId="0" applyFont="1" applyFill="1" applyBorder="1" applyAlignment="1">
      <alignment horizontal="center" vertical="center"/>
    </xf>
    <xf numFmtId="0" fontId="8" fillId="11" borderId="1" xfId="0" applyFont="1" applyFill="1" applyBorder="1" applyAlignment="1">
      <alignment horizontal="center" vertical="center"/>
    </xf>
    <xf numFmtId="16" fontId="8" fillId="11" borderId="1" xfId="0" applyNumberFormat="1" applyFont="1" applyFill="1" applyBorder="1" applyAlignment="1">
      <alignment horizontal="center" vertical="center"/>
    </xf>
    <xf numFmtId="3" fontId="7" fillId="11" borderId="1" xfId="0" applyNumberFormat="1" applyFont="1" applyFill="1" applyBorder="1" applyAlignment="1">
      <alignment horizontal="center" vertical="center"/>
    </xf>
    <xf numFmtId="0" fontId="7" fillId="11" borderId="1" xfId="0" applyNumberFormat="1" applyFont="1" applyFill="1" applyBorder="1" applyAlignment="1">
      <alignment horizontal="center" vertical="center"/>
    </xf>
    <xf numFmtId="0" fontId="2" fillId="5" borderId="5" xfId="0" applyFont="1" applyFill="1" applyBorder="1" applyAlignment="1">
      <alignment horizontal="center" vertical="center" wrapText="1"/>
    </xf>
    <xf numFmtId="0" fontId="2" fillId="5" borderId="6" xfId="0" applyFont="1" applyFill="1" applyBorder="1" applyAlignment="1">
      <alignment horizontal="center" vertical="center" wrapText="1"/>
    </xf>
    <xf numFmtId="3" fontId="4" fillId="0" borderId="2" xfId="0" applyNumberFormat="1" applyFont="1" applyBorder="1" applyAlignment="1">
      <alignment horizontal="center" vertical="center"/>
    </xf>
    <xf numFmtId="3" fontId="4" fillId="0" borderId="3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7FFE7"/>
      <color rgb="FFC9FFC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6A36BD-D368-4348-B2FF-621A26CD4DB8}">
  <dimension ref="A1:T57"/>
  <sheetViews>
    <sheetView rightToLeft="1" tabSelected="1" zoomScaleNormal="100" workbookViewId="0">
      <pane ySplit="1" topLeftCell="A38" activePane="bottomLeft" state="frozen"/>
      <selection pane="bottomLeft" activeCell="D58" sqref="D58"/>
    </sheetView>
  </sheetViews>
  <sheetFormatPr defaultRowHeight="18" x14ac:dyDescent="0.45"/>
  <cols>
    <col min="1" max="1" width="8.7109375" style="3" bestFit="1" customWidth="1"/>
    <col min="2" max="2" width="27.140625" style="3" bestFit="1" customWidth="1"/>
    <col min="3" max="3" width="21.140625" style="3" bestFit="1" customWidth="1"/>
    <col min="4" max="4" width="16.5703125" style="3" customWidth="1"/>
    <col min="5" max="6" width="13.42578125" style="3" customWidth="1"/>
    <col min="7" max="7" width="12" style="3" customWidth="1"/>
    <col min="8" max="8" width="13.42578125" style="3" customWidth="1"/>
    <col min="9" max="9" width="13.42578125" style="16" customWidth="1"/>
    <col min="10" max="10" width="12.28515625" style="3" customWidth="1"/>
    <col min="11" max="12" width="10.7109375" style="3" customWidth="1"/>
    <col min="13" max="13" width="28" style="3" bestFit="1" customWidth="1"/>
    <col min="14" max="14" width="14.5703125" style="3" customWidth="1"/>
    <col min="18" max="18" width="13" customWidth="1"/>
  </cols>
  <sheetData>
    <row r="1" spans="1:20" ht="59.25" thickBot="1" x14ac:dyDescent="0.3">
      <c r="A1" s="1" t="s">
        <v>3</v>
      </c>
      <c r="B1" s="1" t="s">
        <v>0</v>
      </c>
      <c r="C1" s="1" t="s">
        <v>1</v>
      </c>
      <c r="D1" s="1" t="s">
        <v>19</v>
      </c>
      <c r="E1" s="17" t="s">
        <v>11</v>
      </c>
      <c r="F1" s="2" t="s">
        <v>20</v>
      </c>
      <c r="G1" s="2" t="s">
        <v>24</v>
      </c>
      <c r="H1" s="7" t="s">
        <v>22</v>
      </c>
      <c r="I1" s="7" t="s">
        <v>50</v>
      </c>
      <c r="J1" s="2" t="s">
        <v>32</v>
      </c>
      <c r="K1" s="8" t="s">
        <v>2</v>
      </c>
      <c r="L1" s="8" t="s">
        <v>49</v>
      </c>
      <c r="M1" s="1" t="s">
        <v>5</v>
      </c>
      <c r="N1" s="9" t="s">
        <v>28</v>
      </c>
    </row>
    <row r="2" spans="1:20" ht="18" customHeight="1" thickBot="1" x14ac:dyDescent="0.3">
      <c r="A2" s="18">
        <v>1</v>
      </c>
      <c r="B2" s="18" t="s">
        <v>27</v>
      </c>
      <c r="C2" s="19" t="s">
        <v>13</v>
      </c>
      <c r="D2" s="20">
        <v>45391</v>
      </c>
      <c r="E2" s="18" t="s">
        <v>21</v>
      </c>
      <c r="F2" s="20">
        <v>45402</v>
      </c>
      <c r="G2" s="21">
        <v>4000</v>
      </c>
      <c r="H2" s="18">
        <v>4000</v>
      </c>
      <c r="I2" s="20"/>
      <c r="J2" s="21">
        <f>IF(E2="رسیده",H2,0)</f>
        <v>4000</v>
      </c>
      <c r="K2" s="18" t="s">
        <v>10</v>
      </c>
      <c r="L2" s="20"/>
      <c r="M2" s="19" t="s">
        <v>6</v>
      </c>
      <c r="N2" s="18" t="s">
        <v>31</v>
      </c>
      <c r="P2" s="32" t="s">
        <v>26</v>
      </c>
      <c r="Q2" s="33"/>
      <c r="R2" s="4" t="s">
        <v>30</v>
      </c>
      <c r="S2" s="5" t="s">
        <v>25</v>
      </c>
      <c r="T2" s="6" t="s">
        <v>23</v>
      </c>
    </row>
    <row r="3" spans="1:20" ht="16.5" customHeight="1" thickBot="1" x14ac:dyDescent="0.3">
      <c r="A3" s="27">
        <v>2</v>
      </c>
      <c r="B3" s="27" t="s">
        <v>12</v>
      </c>
      <c r="C3" s="28" t="s">
        <v>34</v>
      </c>
      <c r="D3" s="29">
        <v>45397</v>
      </c>
      <c r="E3" s="27" t="s">
        <v>21</v>
      </c>
      <c r="F3" s="29">
        <v>45400</v>
      </c>
      <c r="G3" s="30">
        <v>5650</v>
      </c>
      <c r="H3" s="27">
        <v>5650</v>
      </c>
      <c r="I3" s="29"/>
      <c r="J3" s="30">
        <f t="shared" ref="J3:J8" si="0">IF(E3="رسیده",G3,0)</f>
        <v>5650</v>
      </c>
      <c r="K3" s="27" t="s">
        <v>10</v>
      </c>
      <c r="L3" s="29"/>
      <c r="M3" s="28" t="s">
        <v>6</v>
      </c>
      <c r="N3" s="27" t="s">
        <v>31</v>
      </c>
      <c r="P3" s="34">
        <f>S3-T3</f>
        <v>1000</v>
      </c>
      <c r="Q3" s="35"/>
      <c r="R3" s="10">
        <f>SUMIFS(J:J,E:E,"رسیده",N:N,"نشده")</f>
        <v>3000</v>
      </c>
      <c r="S3" s="10">
        <f>SUMIFS(G:G,N:N,"نشده")</f>
        <v>4000</v>
      </c>
      <c r="T3" s="11">
        <f>SUMIFS(H:H,N:N,"نشده")</f>
        <v>3000</v>
      </c>
    </row>
    <row r="4" spans="1:20" ht="15.75" x14ac:dyDescent="0.25">
      <c r="A4" s="18">
        <v>3</v>
      </c>
      <c r="B4" s="18" t="s">
        <v>8</v>
      </c>
      <c r="C4" s="19" t="s">
        <v>14</v>
      </c>
      <c r="D4" s="20">
        <v>45402</v>
      </c>
      <c r="E4" s="18" t="s">
        <v>21</v>
      </c>
      <c r="F4" s="20">
        <v>45399</v>
      </c>
      <c r="G4" s="21">
        <v>1200</v>
      </c>
      <c r="H4" s="18">
        <v>1200</v>
      </c>
      <c r="I4" s="20"/>
      <c r="J4" s="21">
        <f t="shared" si="0"/>
        <v>1200</v>
      </c>
      <c r="K4" s="18" t="s">
        <v>10</v>
      </c>
      <c r="L4" s="20"/>
      <c r="M4" s="19" t="s">
        <v>6</v>
      </c>
      <c r="N4" s="18" t="s">
        <v>31</v>
      </c>
    </row>
    <row r="5" spans="1:20" ht="15.75" x14ac:dyDescent="0.25">
      <c r="A5" s="27">
        <v>4</v>
      </c>
      <c r="B5" s="27" t="s">
        <v>8</v>
      </c>
      <c r="C5" s="28" t="s">
        <v>33</v>
      </c>
      <c r="D5" s="29">
        <v>45402</v>
      </c>
      <c r="E5" s="27" t="s">
        <v>21</v>
      </c>
      <c r="F5" s="29">
        <v>45410</v>
      </c>
      <c r="G5" s="30">
        <v>3200</v>
      </c>
      <c r="H5" s="27">
        <v>3200</v>
      </c>
      <c r="I5" s="29"/>
      <c r="J5" s="30">
        <f t="shared" si="0"/>
        <v>3200</v>
      </c>
      <c r="K5" s="27" t="s">
        <v>10</v>
      </c>
      <c r="L5" s="29"/>
      <c r="M5" s="28" t="s">
        <v>6</v>
      </c>
      <c r="N5" s="27" t="s">
        <v>31</v>
      </c>
    </row>
    <row r="6" spans="1:20" ht="15.75" x14ac:dyDescent="0.25">
      <c r="A6" s="18">
        <v>5</v>
      </c>
      <c r="B6" s="18" t="s">
        <v>12</v>
      </c>
      <c r="C6" s="19" t="s">
        <v>15</v>
      </c>
      <c r="D6" s="20">
        <v>45403</v>
      </c>
      <c r="E6" s="18" t="s">
        <v>21</v>
      </c>
      <c r="F6" s="20">
        <v>45395</v>
      </c>
      <c r="G6" s="21">
        <v>3850</v>
      </c>
      <c r="H6" s="18">
        <v>3850</v>
      </c>
      <c r="I6" s="20"/>
      <c r="J6" s="21">
        <f t="shared" si="0"/>
        <v>3850</v>
      </c>
      <c r="K6" s="18" t="s">
        <v>10</v>
      </c>
      <c r="L6" s="20"/>
      <c r="M6" s="19" t="s">
        <v>6</v>
      </c>
      <c r="N6" s="18" t="s">
        <v>31</v>
      </c>
    </row>
    <row r="7" spans="1:20" ht="15.75" x14ac:dyDescent="0.25">
      <c r="A7" s="27">
        <v>6</v>
      </c>
      <c r="B7" s="27" t="s">
        <v>4</v>
      </c>
      <c r="C7" s="28" t="s">
        <v>16</v>
      </c>
      <c r="D7" s="29">
        <v>45405</v>
      </c>
      <c r="E7" s="27" t="s">
        <v>21</v>
      </c>
      <c r="F7" s="29">
        <v>45413</v>
      </c>
      <c r="G7" s="30">
        <v>2510</v>
      </c>
      <c r="H7" s="27">
        <v>2510</v>
      </c>
      <c r="I7" s="29"/>
      <c r="J7" s="30">
        <f t="shared" si="0"/>
        <v>2510</v>
      </c>
      <c r="K7" s="27" t="s">
        <v>10</v>
      </c>
      <c r="L7" s="29"/>
      <c r="M7" s="28" t="s">
        <v>7</v>
      </c>
      <c r="N7" s="27" t="s">
        <v>31</v>
      </c>
    </row>
    <row r="8" spans="1:20" ht="15.75" x14ac:dyDescent="0.25">
      <c r="A8" s="18">
        <v>7</v>
      </c>
      <c r="B8" s="18" t="s">
        <v>8</v>
      </c>
      <c r="C8" s="19" t="s">
        <v>17</v>
      </c>
      <c r="D8" s="20">
        <v>45405</v>
      </c>
      <c r="E8" s="18" t="s">
        <v>21</v>
      </c>
      <c r="F8" s="20">
        <v>45404</v>
      </c>
      <c r="G8" s="21">
        <v>2650</v>
      </c>
      <c r="H8" s="18">
        <v>2650</v>
      </c>
      <c r="I8" s="20"/>
      <c r="J8" s="21">
        <f t="shared" si="0"/>
        <v>2650</v>
      </c>
      <c r="K8" s="18" t="s">
        <v>10</v>
      </c>
      <c r="L8" s="20"/>
      <c r="M8" s="19" t="s">
        <v>7</v>
      </c>
      <c r="N8" s="18" t="s">
        <v>31</v>
      </c>
    </row>
    <row r="9" spans="1:20" x14ac:dyDescent="0.25">
      <c r="A9" s="22">
        <v>8</v>
      </c>
      <c r="B9" s="22" t="s">
        <v>4</v>
      </c>
      <c r="C9" s="23" t="s">
        <v>35</v>
      </c>
      <c r="D9" s="24">
        <v>45406</v>
      </c>
      <c r="E9" s="22" t="s">
        <v>18</v>
      </c>
      <c r="F9" s="24" t="s">
        <v>9</v>
      </c>
      <c r="G9" s="25">
        <v>1000</v>
      </c>
      <c r="H9" s="25">
        <v>0</v>
      </c>
      <c r="I9" s="26"/>
      <c r="J9" s="25">
        <f>IF(E9="رسیده",G9,0)</f>
        <v>0</v>
      </c>
      <c r="K9" s="22" t="s">
        <v>9</v>
      </c>
      <c r="L9" s="23"/>
      <c r="M9" s="23" t="s">
        <v>7</v>
      </c>
      <c r="N9" s="22" t="s">
        <v>29</v>
      </c>
      <c r="O9" s="13" t="s">
        <v>53</v>
      </c>
    </row>
    <row r="10" spans="1:20" ht="15.75" x14ac:dyDescent="0.25">
      <c r="A10" s="18">
        <v>9</v>
      </c>
      <c r="B10" s="18" t="s">
        <v>37</v>
      </c>
      <c r="C10" s="19" t="s">
        <v>38</v>
      </c>
      <c r="D10" s="20">
        <v>45417</v>
      </c>
      <c r="E10" s="18" t="s">
        <v>21</v>
      </c>
      <c r="F10" s="20">
        <v>45418</v>
      </c>
      <c r="G10" s="21">
        <v>5300</v>
      </c>
      <c r="H10" s="18">
        <v>5300</v>
      </c>
      <c r="I10" s="20"/>
      <c r="J10" s="21">
        <f t="shared" ref="J10" si="1">IF(E10="رسیده",G10,0)</f>
        <v>5300</v>
      </c>
      <c r="K10" s="18" t="s">
        <v>10</v>
      </c>
      <c r="L10" s="20"/>
      <c r="M10" s="19" t="s">
        <v>6</v>
      </c>
      <c r="N10" s="18" t="s">
        <v>31</v>
      </c>
    </row>
    <row r="11" spans="1:20" ht="15.75" x14ac:dyDescent="0.25">
      <c r="A11" s="27">
        <v>10</v>
      </c>
      <c r="B11" s="27" t="s">
        <v>12</v>
      </c>
      <c r="C11" s="28" t="s">
        <v>36</v>
      </c>
      <c r="D11" s="29">
        <v>45417</v>
      </c>
      <c r="E11" s="27" t="s">
        <v>21</v>
      </c>
      <c r="F11" s="29">
        <v>45417</v>
      </c>
      <c r="G11" s="30">
        <v>1200</v>
      </c>
      <c r="H11" s="27">
        <v>1200</v>
      </c>
      <c r="I11" s="29"/>
      <c r="J11" s="30">
        <f t="shared" ref="J11:J12" si="2">IF(E11="رسیده",G11,0)</f>
        <v>1200</v>
      </c>
      <c r="K11" s="27" t="s">
        <v>10</v>
      </c>
      <c r="L11" s="29"/>
      <c r="M11" s="28" t="s">
        <v>6</v>
      </c>
      <c r="N11" s="27" t="s">
        <v>31</v>
      </c>
    </row>
    <row r="12" spans="1:20" ht="15.75" x14ac:dyDescent="0.25">
      <c r="A12" s="18">
        <v>11</v>
      </c>
      <c r="B12" s="18" t="s">
        <v>8</v>
      </c>
      <c r="C12" s="19" t="s">
        <v>39</v>
      </c>
      <c r="D12" s="20">
        <v>45421</v>
      </c>
      <c r="E12" s="18" t="s">
        <v>21</v>
      </c>
      <c r="F12" s="20">
        <v>45420</v>
      </c>
      <c r="G12" s="21">
        <v>3100</v>
      </c>
      <c r="H12" s="18">
        <v>3100</v>
      </c>
      <c r="I12" s="20"/>
      <c r="J12" s="21">
        <f t="shared" si="2"/>
        <v>3100</v>
      </c>
      <c r="K12" s="18" t="s">
        <v>10</v>
      </c>
      <c r="L12" s="20"/>
      <c r="M12" s="19" t="s">
        <v>6</v>
      </c>
      <c r="N12" s="18" t="s">
        <v>31</v>
      </c>
    </row>
    <row r="13" spans="1:20" ht="15.75" x14ac:dyDescent="0.25">
      <c r="A13" s="27">
        <v>12</v>
      </c>
      <c r="B13" s="27" t="s">
        <v>12</v>
      </c>
      <c r="C13" s="28" t="s">
        <v>40</v>
      </c>
      <c r="D13" s="29">
        <v>45420</v>
      </c>
      <c r="E13" s="27" t="s">
        <v>21</v>
      </c>
      <c r="F13" s="29">
        <v>45416</v>
      </c>
      <c r="G13" s="30">
        <v>4000</v>
      </c>
      <c r="H13" s="27">
        <v>4000</v>
      </c>
      <c r="I13" s="29"/>
      <c r="J13" s="30">
        <f t="shared" ref="J13" si="3">IF(E13="رسیده",G13,0)</f>
        <v>4000</v>
      </c>
      <c r="K13" s="27" t="s">
        <v>10</v>
      </c>
      <c r="L13" s="29"/>
      <c r="M13" s="28" t="s">
        <v>6</v>
      </c>
      <c r="N13" s="27" t="s">
        <v>31</v>
      </c>
    </row>
    <row r="14" spans="1:20" ht="15.75" x14ac:dyDescent="0.25">
      <c r="A14" s="18">
        <v>13</v>
      </c>
      <c r="B14" s="18" t="s">
        <v>42</v>
      </c>
      <c r="C14" s="19" t="s">
        <v>41</v>
      </c>
      <c r="D14" s="20">
        <v>45420</v>
      </c>
      <c r="E14" s="18" t="s">
        <v>21</v>
      </c>
      <c r="F14" s="20">
        <v>45399</v>
      </c>
      <c r="G14" s="21">
        <v>1080</v>
      </c>
      <c r="H14" s="18">
        <v>1080</v>
      </c>
      <c r="I14" s="20"/>
      <c r="J14" s="21">
        <f>IF(E14="رسیده",G14,0)</f>
        <v>1080</v>
      </c>
      <c r="K14" s="18" t="s">
        <v>10</v>
      </c>
      <c r="L14" s="20"/>
      <c r="M14" s="19" t="s">
        <v>7</v>
      </c>
      <c r="N14" s="18" t="s">
        <v>31</v>
      </c>
    </row>
    <row r="15" spans="1:20" ht="15.75" x14ac:dyDescent="0.25">
      <c r="A15" s="27">
        <v>14</v>
      </c>
      <c r="B15" s="27" t="s">
        <v>12</v>
      </c>
      <c r="C15" s="28" t="s">
        <v>43</v>
      </c>
      <c r="D15" s="29">
        <v>45427</v>
      </c>
      <c r="E15" s="27" t="s">
        <v>21</v>
      </c>
      <c r="F15" s="29">
        <v>45426</v>
      </c>
      <c r="G15" s="30"/>
      <c r="H15" s="27"/>
      <c r="I15" s="29"/>
      <c r="J15" s="30">
        <f>IF(E15="رسیده",G15,0)</f>
        <v>0</v>
      </c>
      <c r="K15" s="27" t="s">
        <v>10</v>
      </c>
      <c r="L15" s="29"/>
      <c r="M15" s="28" t="s">
        <v>6</v>
      </c>
      <c r="N15" s="27" t="s">
        <v>31</v>
      </c>
    </row>
    <row r="16" spans="1:20" ht="15.75" x14ac:dyDescent="0.25">
      <c r="A16" s="18">
        <v>15</v>
      </c>
      <c r="B16" s="18" t="s">
        <v>44</v>
      </c>
      <c r="C16" s="19" t="s">
        <v>45</v>
      </c>
      <c r="D16" s="20">
        <v>45431</v>
      </c>
      <c r="E16" s="18" t="s">
        <v>21</v>
      </c>
      <c r="F16" s="20">
        <v>45435</v>
      </c>
      <c r="G16" s="21">
        <v>4850</v>
      </c>
      <c r="H16" s="18">
        <v>4850</v>
      </c>
      <c r="I16" s="20"/>
      <c r="J16" s="21">
        <f>IF(E16="رسیده",G16,0)</f>
        <v>4850</v>
      </c>
      <c r="K16" s="18" t="s">
        <v>10</v>
      </c>
      <c r="L16" s="20"/>
      <c r="M16" s="19" t="s">
        <v>6</v>
      </c>
      <c r="N16" s="18" t="s">
        <v>31</v>
      </c>
    </row>
    <row r="17" spans="1:14" ht="15.75" x14ac:dyDescent="0.25">
      <c r="A17" s="27">
        <v>16</v>
      </c>
      <c r="B17" s="27" t="s">
        <v>42</v>
      </c>
      <c r="C17" s="28" t="s">
        <v>46</v>
      </c>
      <c r="D17" s="29">
        <v>45432</v>
      </c>
      <c r="E17" s="27" t="s">
        <v>21</v>
      </c>
      <c r="F17" s="29">
        <v>45434</v>
      </c>
      <c r="G17" s="30">
        <v>1700</v>
      </c>
      <c r="H17" s="27">
        <v>1700</v>
      </c>
      <c r="I17" s="29"/>
      <c r="J17" s="30">
        <f>IF(E17="رسیده",G17,0)</f>
        <v>1700</v>
      </c>
      <c r="K17" s="27" t="s">
        <v>10</v>
      </c>
      <c r="L17" s="29"/>
      <c r="M17" s="28" t="s">
        <v>7</v>
      </c>
      <c r="N17" s="27" t="s">
        <v>31</v>
      </c>
    </row>
    <row r="18" spans="1:14" ht="15.75" x14ac:dyDescent="0.25">
      <c r="A18" s="18">
        <v>17</v>
      </c>
      <c r="B18" s="18" t="s">
        <v>8</v>
      </c>
      <c r="C18" s="19" t="s">
        <v>39</v>
      </c>
      <c r="D18" s="20">
        <v>45435</v>
      </c>
      <c r="E18" s="18" t="s">
        <v>21</v>
      </c>
      <c r="F18" s="20">
        <v>45432</v>
      </c>
      <c r="G18" s="21">
        <v>3100</v>
      </c>
      <c r="H18" s="18">
        <v>3100</v>
      </c>
      <c r="I18" s="20"/>
      <c r="J18" s="21">
        <f>IF(E18="رسیده",G18,0)</f>
        <v>3100</v>
      </c>
      <c r="K18" s="18" t="s">
        <v>10</v>
      </c>
      <c r="L18" s="20"/>
      <c r="M18" s="19" t="s">
        <v>7</v>
      </c>
      <c r="N18" s="18" t="s">
        <v>31</v>
      </c>
    </row>
    <row r="19" spans="1:14" s="12" customFormat="1" ht="15.75" x14ac:dyDescent="0.25">
      <c r="A19" s="27">
        <v>18</v>
      </c>
      <c r="B19" s="27" t="s">
        <v>8</v>
      </c>
      <c r="C19" s="28" t="s">
        <v>47</v>
      </c>
      <c r="D19" s="29">
        <v>45437</v>
      </c>
      <c r="E19" s="27" t="s">
        <v>21</v>
      </c>
      <c r="F19" s="29">
        <v>45439</v>
      </c>
      <c r="G19" s="30">
        <v>425</v>
      </c>
      <c r="H19" s="27">
        <v>425</v>
      </c>
      <c r="I19" s="29">
        <v>45439</v>
      </c>
      <c r="J19" s="30">
        <f t="shared" ref="J19" si="4">IF(E19="رسیده",G19,0)</f>
        <v>425</v>
      </c>
      <c r="K19" s="27" t="s">
        <v>10</v>
      </c>
      <c r="L19" s="29">
        <v>45439</v>
      </c>
      <c r="M19" s="28" t="s">
        <v>6</v>
      </c>
      <c r="N19" s="27" t="s">
        <v>31</v>
      </c>
    </row>
    <row r="20" spans="1:14" s="12" customFormat="1" ht="15.75" x14ac:dyDescent="0.25">
      <c r="A20" s="18">
        <v>19</v>
      </c>
      <c r="B20" s="18" t="s">
        <v>48</v>
      </c>
      <c r="C20" s="19" t="s">
        <v>47</v>
      </c>
      <c r="D20" s="20">
        <v>45437</v>
      </c>
      <c r="E20" s="18" t="s">
        <v>21</v>
      </c>
      <c r="F20" s="20">
        <v>45439</v>
      </c>
      <c r="G20" s="21">
        <v>4500</v>
      </c>
      <c r="H20" s="18">
        <v>4500</v>
      </c>
      <c r="I20" s="20">
        <v>45439</v>
      </c>
      <c r="J20" s="21">
        <f t="shared" ref="J20" si="5">IF(E20="رسیده",G20,0)</f>
        <v>4500</v>
      </c>
      <c r="K20" s="18" t="s">
        <v>10</v>
      </c>
      <c r="L20" s="20">
        <v>45439</v>
      </c>
      <c r="M20" s="19" t="s">
        <v>6</v>
      </c>
      <c r="N20" s="18" t="s">
        <v>31</v>
      </c>
    </row>
    <row r="21" spans="1:14" s="12" customFormat="1" ht="15.75" x14ac:dyDescent="0.25">
      <c r="A21" s="27">
        <v>20</v>
      </c>
      <c r="B21" s="27" t="s">
        <v>12</v>
      </c>
      <c r="C21" s="28" t="s">
        <v>51</v>
      </c>
      <c r="D21" s="29">
        <v>45439</v>
      </c>
      <c r="E21" s="27" t="s">
        <v>21</v>
      </c>
      <c r="F21" s="29">
        <v>45445</v>
      </c>
      <c r="G21" s="30">
        <v>1500</v>
      </c>
      <c r="H21" s="27">
        <v>1500</v>
      </c>
      <c r="I21" s="29">
        <v>45445</v>
      </c>
      <c r="J21" s="30">
        <f t="shared" ref="J21" si="6">IF(E21="رسیده",G21,0)</f>
        <v>1500</v>
      </c>
      <c r="K21" s="27" t="s">
        <v>10</v>
      </c>
      <c r="L21" s="29">
        <v>45448</v>
      </c>
      <c r="M21" s="28" t="s">
        <v>7</v>
      </c>
      <c r="N21" s="27" t="s">
        <v>31</v>
      </c>
    </row>
    <row r="22" spans="1:14" s="12" customFormat="1" ht="15.75" x14ac:dyDescent="0.25">
      <c r="A22" s="18">
        <v>21</v>
      </c>
      <c r="B22" s="18" t="s">
        <v>4</v>
      </c>
      <c r="C22" s="19" t="s">
        <v>51</v>
      </c>
      <c r="D22" s="20">
        <v>45440</v>
      </c>
      <c r="E22" s="18" t="s">
        <v>21</v>
      </c>
      <c r="F22" s="20">
        <v>45445</v>
      </c>
      <c r="G22" s="21">
        <v>9000</v>
      </c>
      <c r="H22" s="18">
        <v>9000</v>
      </c>
      <c r="I22" s="20">
        <v>45445</v>
      </c>
      <c r="J22" s="21">
        <f t="shared" ref="J22:J29" si="7">IF(E22="رسیده",G22,0)</f>
        <v>9000</v>
      </c>
      <c r="K22" s="18" t="s">
        <v>10</v>
      </c>
      <c r="L22" s="20">
        <v>45448</v>
      </c>
      <c r="M22" s="19" t="s">
        <v>52</v>
      </c>
      <c r="N22" s="18" t="s">
        <v>31</v>
      </c>
    </row>
    <row r="23" spans="1:14" ht="15.75" x14ac:dyDescent="0.25">
      <c r="A23" s="27">
        <v>22</v>
      </c>
      <c r="B23" s="27" t="s">
        <v>42</v>
      </c>
      <c r="C23" s="28" t="s">
        <v>38</v>
      </c>
      <c r="D23" s="29">
        <v>45441</v>
      </c>
      <c r="E23" s="27" t="s">
        <v>21</v>
      </c>
      <c r="F23" s="29">
        <v>45438</v>
      </c>
      <c r="G23" s="30">
        <v>5250</v>
      </c>
      <c r="H23" s="27">
        <v>5250</v>
      </c>
      <c r="I23" s="29">
        <v>45442</v>
      </c>
      <c r="J23" s="30">
        <f t="shared" si="7"/>
        <v>5250</v>
      </c>
      <c r="K23" s="27" t="s">
        <v>10</v>
      </c>
      <c r="L23" s="29">
        <v>45444</v>
      </c>
      <c r="M23" s="28" t="s">
        <v>6</v>
      </c>
      <c r="N23" s="27" t="s">
        <v>31</v>
      </c>
    </row>
    <row r="24" spans="1:14" s="12" customFormat="1" ht="15.75" x14ac:dyDescent="0.25">
      <c r="A24" s="18">
        <v>23</v>
      </c>
      <c r="B24" s="18" t="s">
        <v>4</v>
      </c>
      <c r="C24" s="19" t="s">
        <v>54</v>
      </c>
      <c r="D24" s="20">
        <v>45448</v>
      </c>
      <c r="E24" s="18" t="s">
        <v>21</v>
      </c>
      <c r="F24" s="20">
        <v>45462</v>
      </c>
      <c r="G24" s="21">
        <v>3000</v>
      </c>
      <c r="H24" s="18">
        <v>3000</v>
      </c>
      <c r="I24" s="20">
        <v>45455</v>
      </c>
      <c r="J24" s="21">
        <f t="shared" si="7"/>
        <v>3000</v>
      </c>
      <c r="K24" s="18" t="s">
        <v>10</v>
      </c>
      <c r="L24" s="20">
        <v>45451</v>
      </c>
      <c r="M24" s="19" t="s">
        <v>7</v>
      </c>
      <c r="N24" s="18" t="s">
        <v>29</v>
      </c>
    </row>
    <row r="25" spans="1:14" s="12" customFormat="1" ht="15.75" x14ac:dyDescent="0.25">
      <c r="A25" s="27">
        <v>24</v>
      </c>
      <c r="B25" s="27" t="s">
        <v>4</v>
      </c>
      <c r="C25" s="28" t="s">
        <v>55</v>
      </c>
      <c r="D25" s="29">
        <v>45455</v>
      </c>
      <c r="E25" s="27" t="s">
        <v>21</v>
      </c>
      <c r="F25" s="29">
        <v>45455</v>
      </c>
      <c r="G25" s="30">
        <v>5450</v>
      </c>
      <c r="H25" s="27">
        <v>5450</v>
      </c>
      <c r="I25" s="29">
        <v>45455</v>
      </c>
      <c r="J25" s="30">
        <f t="shared" si="7"/>
        <v>5450</v>
      </c>
      <c r="K25" s="27" t="s">
        <v>10</v>
      </c>
      <c r="L25" s="29">
        <v>45456</v>
      </c>
      <c r="M25" s="28" t="s">
        <v>6</v>
      </c>
      <c r="N25" s="27" t="s">
        <v>31</v>
      </c>
    </row>
    <row r="26" spans="1:14" s="12" customFormat="1" ht="15.75" x14ac:dyDescent="0.25">
      <c r="A26" s="18">
        <v>25</v>
      </c>
      <c r="B26" s="18" t="s">
        <v>59</v>
      </c>
      <c r="C26" s="19" t="s">
        <v>57</v>
      </c>
      <c r="D26" s="20">
        <v>45459</v>
      </c>
      <c r="E26" s="18" t="s">
        <v>21</v>
      </c>
      <c r="F26" s="20">
        <v>45452</v>
      </c>
      <c r="G26" s="21">
        <v>4400</v>
      </c>
      <c r="H26" s="18">
        <v>4400</v>
      </c>
      <c r="I26" s="20">
        <v>45458</v>
      </c>
      <c r="J26" s="21">
        <f t="shared" si="7"/>
        <v>4400</v>
      </c>
      <c r="K26" s="18" t="s">
        <v>10</v>
      </c>
      <c r="L26" s="20">
        <v>45459</v>
      </c>
      <c r="M26" s="19" t="s">
        <v>6</v>
      </c>
      <c r="N26" s="18" t="s">
        <v>31</v>
      </c>
    </row>
    <row r="27" spans="1:14" s="12" customFormat="1" ht="15.75" x14ac:dyDescent="0.25">
      <c r="A27" s="27">
        <v>26</v>
      </c>
      <c r="B27" s="27" t="s">
        <v>56</v>
      </c>
      <c r="C27" s="28" t="s">
        <v>58</v>
      </c>
      <c r="D27" s="29">
        <v>45461</v>
      </c>
      <c r="E27" s="27" t="s">
        <v>21</v>
      </c>
      <c r="F27" s="29">
        <v>45459</v>
      </c>
      <c r="G27" s="30">
        <v>2350</v>
      </c>
      <c r="H27" s="27">
        <v>2350</v>
      </c>
      <c r="I27" s="29">
        <v>45461</v>
      </c>
      <c r="J27" s="30">
        <f t="shared" si="7"/>
        <v>2350</v>
      </c>
      <c r="K27" s="27" t="s">
        <v>10</v>
      </c>
      <c r="L27" s="29">
        <v>45460</v>
      </c>
      <c r="M27" s="28" t="s">
        <v>6</v>
      </c>
      <c r="N27" s="27" t="s">
        <v>31</v>
      </c>
    </row>
    <row r="28" spans="1:14" ht="15.75" x14ac:dyDescent="0.25">
      <c r="A28" s="18">
        <v>27</v>
      </c>
      <c r="B28" s="18" t="s">
        <v>56</v>
      </c>
      <c r="C28" s="19" t="s">
        <v>43</v>
      </c>
      <c r="D28" s="20">
        <v>45469</v>
      </c>
      <c r="E28" s="18" t="s">
        <v>21</v>
      </c>
      <c r="F28" s="20">
        <v>45469</v>
      </c>
      <c r="G28" s="21">
        <v>4100</v>
      </c>
      <c r="H28" s="18">
        <v>4100</v>
      </c>
      <c r="I28" s="20">
        <v>45469</v>
      </c>
      <c r="J28" s="21">
        <f t="shared" si="7"/>
        <v>4100</v>
      </c>
      <c r="K28" s="18" t="s">
        <v>10</v>
      </c>
      <c r="L28" s="20">
        <v>45469</v>
      </c>
      <c r="M28" s="19" t="s">
        <v>6</v>
      </c>
      <c r="N28" s="18" t="s">
        <v>31</v>
      </c>
    </row>
    <row r="29" spans="1:14" s="14" customFormat="1" ht="15.75" x14ac:dyDescent="0.25">
      <c r="A29" s="27">
        <v>28</v>
      </c>
      <c r="B29" s="27" t="s">
        <v>48</v>
      </c>
      <c r="C29" s="28" t="s">
        <v>60</v>
      </c>
      <c r="D29" s="29">
        <v>45473</v>
      </c>
      <c r="E29" s="27" t="s">
        <v>21</v>
      </c>
      <c r="F29" s="29">
        <v>45470</v>
      </c>
      <c r="G29" s="30">
        <v>9100</v>
      </c>
      <c r="H29" s="27">
        <v>9100</v>
      </c>
      <c r="I29" s="29">
        <v>45473</v>
      </c>
      <c r="J29" s="30">
        <f t="shared" si="7"/>
        <v>9100</v>
      </c>
      <c r="K29" s="27" t="s">
        <v>10</v>
      </c>
      <c r="L29" s="29">
        <v>45474</v>
      </c>
      <c r="M29" s="28" t="s">
        <v>7</v>
      </c>
      <c r="N29" s="27" t="s">
        <v>31</v>
      </c>
    </row>
    <row r="30" spans="1:14" s="14" customFormat="1" ht="15.75" x14ac:dyDescent="0.25">
      <c r="A30" s="18">
        <v>29</v>
      </c>
      <c r="B30" s="18" t="s">
        <v>48</v>
      </c>
      <c r="C30" s="19" t="s">
        <v>61</v>
      </c>
      <c r="D30" s="20">
        <v>45476</v>
      </c>
      <c r="E30" s="18" t="s">
        <v>21</v>
      </c>
      <c r="F30" s="20">
        <v>45475</v>
      </c>
      <c r="G30" s="21">
        <v>5000</v>
      </c>
      <c r="H30" s="18">
        <v>5000</v>
      </c>
      <c r="I30" s="20">
        <v>45476</v>
      </c>
      <c r="J30" s="21">
        <f t="shared" ref="J30" si="8">IF(E30="رسیده",G30,0)</f>
        <v>5000</v>
      </c>
      <c r="K30" s="18" t="s">
        <v>10</v>
      </c>
      <c r="L30" s="20">
        <v>45477</v>
      </c>
      <c r="M30" s="19" t="s">
        <v>7</v>
      </c>
      <c r="N30" s="18" t="s">
        <v>31</v>
      </c>
    </row>
    <row r="31" spans="1:14" s="14" customFormat="1" ht="15.75" x14ac:dyDescent="0.25">
      <c r="A31" s="27">
        <v>30</v>
      </c>
      <c r="B31" s="27" t="s">
        <v>63</v>
      </c>
      <c r="C31" s="28" t="s">
        <v>62</v>
      </c>
      <c r="D31" s="29">
        <v>45479</v>
      </c>
      <c r="E31" s="27" t="s">
        <v>21</v>
      </c>
      <c r="F31" s="29">
        <v>45472</v>
      </c>
      <c r="G31" s="30">
        <v>5020</v>
      </c>
      <c r="H31" s="27">
        <v>5020</v>
      </c>
      <c r="I31" s="29">
        <v>45479</v>
      </c>
      <c r="J31" s="30">
        <f>IF(E31="رسیده",G31,0)</f>
        <v>5020</v>
      </c>
      <c r="K31" s="27" t="s">
        <v>10</v>
      </c>
      <c r="L31" s="29">
        <v>45478</v>
      </c>
      <c r="M31" s="28" t="s">
        <v>7</v>
      </c>
      <c r="N31" s="27" t="s">
        <v>31</v>
      </c>
    </row>
    <row r="32" spans="1:14" s="14" customFormat="1" ht="15.75" x14ac:dyDescent="0.25">
      <c r="A32" s="18">
        <v>31</v>
      </c>
      <c r="B32" s="18" t="s">
        <v>48</v>
      </c>
      <c r="C32" s="19" t="s">
        <v>64</v>
      </c>
      <c r="D32" s="20">
        <v>45481</v>
      </c>
      <c r="E32" s="18" t="s">
        <v>21</v>
      </c>
      <c r="F32" s="20">
        <v>45481</v>
      </c>
      <c r="G32" s="21">
        <v>4250</v>
      </c>
      <c r="H32" s="18">
        <v>4250</v>
      </c>
      <c r="I32" s="20">
        <v>45481</v>
      </c>
      <c r="J32" s="21">
        <f t="shared" ref="J32:J35" si="9">IF(E32="رسیده",G32,0)</f>
        <v>4250</v>
      </c>
      <c r="K32" s="18" t="s">
        <v>10</v>
      </c>
      <c r="L32" s="20">
        <v>45481</v>
      </c>
      <c r="M32" s="19" t="s">
        <v>6</v>
      </c>
      <c r="N32" s="18" t="s">
        <v>31</v>
      </c>
    </row>
    <row r="33" spans="1:14" s="14" customFormat="1" ht="15.75" x14ac:dyDescent="0.25">
      <c r="A33" s="27">
        <v>32</v>
      </c>
      <c r="B33" s="27" t="s">
        <v>65</v>
      </c>
      <c r="C33" s="28" t="s">
        <v>66</v>
      </c>
      <c r="D33" s="29">
        <v>45482</v>
      </c>
      <c r="E33" s="27" t="s">
        <v>21</v>
      </c>
      <c r="F33" s="29">
        <v>45485</v>
      </c>
      <c r="G33" s="30">
        <v>4920</v>
      </c>
      <c r="H33" s="27">
        <v>4920</v>
      </c>
      <c r="I33" s="29">
        <v>45487</v>
      </c>
      <c r="J33" s="30">
        <f t="shared" si="9"/>
        <v>4920</v>
      </c>
      <c r="K33" s="27" t="s">
        <v>10</v>
      </c>
      <c r="L33" s="29">
        <v>45497</v>
      </c>
      <c r="M33" s="28" t="s">
        <v>6</v>
      </c>
      <c r="N33" s="27" t="s">
        <v>31</v>
      </c>
    </row>
    <row r="34" spans="1:14" s="14" customFormat="1" ht="15.75" x14ac:dyDescent="0.25">
      <c r="A34" s="18">
        <v>33</v>
      </c>
      <c r="B34" s="18" t="s">
        <v>4</v>
      </c>
      <c r="C34" s="19" t="s">
        <v>67</v>
      </c>
      <c r="D34" s="20">
        <v>45487</v>
      </c>
      <c r="E34" s="18" t="s">
        <v>21</v>
      </c>
      <c r="F34" s="20">
        <v>45484</v>
      </c>
      <c r="G34" s="21">
        <v>3680</v>
      </c>
      <c r="H34" s="18">
        <v>3680</v>
      </c>
      <c r="I34" s="20">
        <v>45487</v>
      </c>
      <c r="J34" s="21">
        <f t="shared" si="9"/>
        <v>3680</v>
      </c>
      <c r="K34" s="18" t="s">
        <v>10</v>
      </c>
      <c r="L34" s="20">
        <v>45487</v>
      </c>
      <c r="M34" s="19" t="s">
        <v>7</v>
      </c>
      <c r="N34" s="18" t="s">
        <v>31</v>
      </c>
    </row>
    <row r="35" spans="1:14" s="14" customFormat="1" ht="15.75" x14ac:dyDescent="0.25">
      <c r="A35" s="27">
        <v>34</v>
      </c>
      <c r="B35" s="27" t="s">
        <v>65</v>
      </c>
      <c r="C35" s="28" t="s">
        <v>68</v>
      </c>
      <c r="D35" s="29">
        <v>45494</v>
      </c>
      <c r="E35" s="27" t="s">
        <v>21</v>
      </c>
      <c r="F35" s="29">
        <v>45497</v>
      </c>
      <c r="G35" s="30">
        <v>5850</v>
      </c>
      <c r="H35" s="27">
        <v>5850</v>
      </c>
      <c r="I35" s="29">
        <v>45494</v>
      </c>
      <c r="J35" s="30">
        <f t="shared" si="9"/>
        <v>5850</v>
      </c>
      <c r="K35" s="27" t="s">
        <v>10</v>
      </c>
      <c r="L35" s="29">
        <v>45494</v>
      </c>
      <c r="M35" s="28" t="s">
        <v>6</v>
      </c>
      <c r="N35" s="27" t="s">
        <v>31</v>
      </c>
    </row>
    <row r="36" spans="1:14" s="14" customFormat="1" ht="15.75" x14ac:dyDescent="0.25">
      <c r="A36" s="18">
        <v>35</v>
      </c>
      <c r="B36" s="18" t="s">
        <v>65</v>
      </c>
      <c r="C36" s="19" t="s">
        <v>69</v>
      </c>
      <c r="D36" s="20">
        <v>45502</v>
      </c>
      <c r="E36" s="18" t="s">
        <v>21</v>
      </c>
      <c r="F36" s="20">
        <v>45498</v>
      </c>
      <c r="G36" s="21">
        <v>2925</v>
      </c>
      <c r="H36" s="18">
        <v>2925</v>
      </c>
      <c r="I36" s="20">
        <v>45498</v>
      </c>
      <c r="J36" s="21">
        <f t="shared" ref="J36" si="10">IF(E36="رسیده",G36,0)</f>
        <v>2925</v>
      </c>
      <c r="K36" s="18" t="s">
        <v>10</v>
      </c>
      <c r="L36" s="20">
        <v>45498</v>
      </c>
      <c r="M36" s="19" t="s">
        <v>6</v>
      </c>
      <c r="N36" s="18" t="s">
        <v>31</v>
      </c>
    </row>
    <row r="37" spans="1:14" s="14" customFormat="1" ht="15.75" x14ac:dyDescent="0.25">
      <c r="A37" s="27">
        <v>36</v>
      </c>
      <c r="B37" s="27" t="s">
        <v>65</v>
      </c>
      <c r="C37" s="28" t="s">
        <v>43</v>
      </c>
      <c r="D37" s="29">
        <v>45503</v>
      </c>
      <c r="E37" s="27" t="s">
        <v>21</v>
      </c>
      <c r="F37" s="29">
        <v>45501</v>
      </c>
      <c r="G37" s="30">
        <v>4150</v>
      </c>
      <c r="H37" s="27">
        <v>4150</v>
      </c>
      <c r="I37" s="29">
        <v>45502</v>
      </c>
      <c r="J37" s="30">
        <f t="shared" ref="J37" si="11">IF(E37="رسیده",G37,0)</f>
        <v>4150</v>
      </c>
      <c r="K37" s="27" t="s">
        <v>10</v>
      </c>
      <c r="L37" s="29">
        <v>45504</v>
      </c>
      <c r="M37" s="28" t="s">
        <v>6</v>
      </c>
      <c r="N37" s="27" t="s">
        <v>31</v>
      </c>
    </row>
    <row r="38" spans="1:14" s="14" customFormat="1" ht="15.75" x14ac:dyDescent="0.25">
      <c r="A38" s="18">
        <v>37</v>
      </c>
      <c r="B38" s="18" t="s">
        <v>48</v>
      </c>
      <c r="C38" s="19" t="s">
        <v>70</v>
      </c>
      <c r="D38" s="20">
        <v>45509</v>
      </c>
      <c r="E38" s="18" t="s">
        <v>21</v>
      </c>
      <c r="F38" s="20">
        <v>45509</v>
      </c>
      <c r="G38" s="21" t="s">
        <v>71</v>
      </c>
      <c r="H38" s="18" t="s">
        <v>71</v>
      </c>
      <c r="I38" s="20">
        <v>45509</v>
      </c>
      <c r="J38" s="21" t="str">
        <f t="shared" ref="J38" si="12">IF(E38="رسیده",G38,0)</f>
        <v>5889/530</v>
      </c>
      <c r="K38" s="18" t="s">
        <v>10</v>
      </c>
      <c r="L38" s="20">
        <v>45511</v>
      </c>
      <c r="M38" s="19" t="s">
        <v>6</v>
      </c>
      <c r="N38" s="18" t="s">
        <v>31</v>
      </c>
    </row>
    <row r="39" spans="1:14" s="14" customFormat="1" ht="15.75" x14ac:dyDescent="0.25">
      <c r="A39" s="27">
        <v>38</v>
      </c>
      <c r="B39" s="27" t="s">
        <v>48</v>
      </c>
      <c r="C39" s="28" t="s">
        <v>72</v>
      </c>
      <c r="D39" s="29">
        <v>45522</v>
      </c>
      <c r="E39" s="27" t="s">
        <v>21</v>
      </c>
      <c r="F39" s="29">
        <v>45523</v>
      </c>
      <c r="G39" s="30">
        <v>3800</v>
      </c>
      <c r="H39" s="27">
        <v>3800</v>
      </c>
      <c r="I39" s="29">
        <v>45522</v>
      </c>
      <c r="J39" s="30">
        <f t="shared" ref="J39:J44" si="13">IF(E39="رسیده",G39,0)</f>
        <v>3800</v>
      </c>
      <c r="K39" s="27" t="s">
        <v>10</v>
      </c>
      <c r="L39" s="29">
        <v>45524</v>
      </c>
      <c r="M39" s="28" t="s">
        <v>7</v>
      </c>
      <c r="N39" s="27" t="s">
        <v>31</v>
      </c>
    </row>
    <row r="40" spans="1:14" s="15" customFormat="1" ht="15.75" x14ac:dyDescent="0.25">
      <c r="A40" s="18">
        <v>39</v>
      </c>
      <c r="B40" s="18" t="s">
        <v>48</v>
      </c>
      <c r="C40" s="19" t="s">
        <v>73</v>
      </c>
      <c r="D40" s="20">
        <v>45549</v>
      </c>
      <c r="E40" s="18" t="s">
        <v>21</v>
      </c>
      <c r="F40" s="20">
        <v>45549</v>
      </c>
      <c r="G40" s="21">
        <v>4850</v>
      </c>
      <c r="H40" s="18">
        <v>4850</v>
      </c>
      <c r="I40" s="20">
        <v>45549</v>
      </c>
      <c r="J40" s="21">
        <f t="shared" si="13"/>
        <v>4850</v>
      </c>
      <c r="K40" s="18" t="s">
        <v>10</v>
      </c>
      <c r="L40" s="20"/>
      <c r="M40" s="19" t="s">
        <v>7</v>
      </c>
      <c r="N40" s="18" t="s">
        <v>31</v>
      </c>
    </row>
    <row r="41" spans="1:14" s="14" customFormat="1" ht="15.75" x14ac:dyDescent="0.25">
      <c r="A41" s="27">
        <v>40</v>
      </c>
      <c r="B41" s="27" t="s">
        <v>48</v>
      </c>
      <c r="C41" s="28" t="s">
        <v>74</v>
      </c>
      <c r="D41" s="29">
        <v>45557</v>
      </c>
      <c r="E41" s="27" t="s">
        <v>21</v>
      </c>
      <c r="F41" s="29">
        <v>45555</v>
      </c>
      <c r="G41" s="30">
        <v>4450</v>
      </c>
      <c r="H41" s="27">
        <v>4450</v>
      </c>
      <c r="I41" s="29">
        <v>45557</v>
      </c>
      <c r="J41" s="30">
        <f t="shared" si="13"/>
        <v>4450</v>
      </c>
      <c r="K41" s="27" t="s">
        <v>10</v>
      </c>
      <c r="L41" s="29">
        <v>45558</v>
      </c>
      <c r="M41" s="28" t="s">
        <v>75</v>
      </c>
      <c r="N41" s="27" t="s">
        <v>31</v>
      </c>
    </row>
    <row r="42" spans="1:14" s="14" customFormat="1" ht="15.75" x14ac:dyDescent="0.25">
      <c r="A42" s="18">
        <v>41</v>
      </c>
      <c r="B42" s="18" t="s">
        <v>48</v>
      </c>
      <c r="C42" s="19" t="s">
        <v>69</v>
      </c>
      <c r="D42" s="20">
        <v>45557</v>
      </c>
      <c r="E42" s="18" t="s">
        <v>21</v>
      </c>
      <c r="F42" s="20">
        <v>45557</v>
      </c>
      <c r="G42" s="21">
        <v>2950</v>
      </c>
      <c r="H42" s="18">
        <v>2950</v>
      </c>
      <c r="I42" s="20">
        <v>45557</v>
      </c>
      <c r="J42" s="21">
        <f t="shared" si="13"/>
        <v>2950</v>
      </c>
      <c r="K42" s="18" t="s">
        <v>10</v>
      </c>
      <c r="L42" s="20">
        <v>45557</v>
      </c>
      <c r="M42" s="19" t="s">
        <v>6</v>
      </c>
      <c r="N42" s="18" t="s">
        <v>31</v>
      </c>
    </row>
    <row r="43" spans="1:14" s="14" customFormat="1" ht="15.75" x14ac:dyDescent="0.25">
      <c r="A43" s="27">
        <v>42</v>
      </c>
      <c r="B43" s="27" t="s">
        <v>78</v>
      </c>
      <c r="C43" s="28" t="s">
        <v>76</v>
      </c>
      <c r="D43" s="29">
        <v>45558</v>
      </c>
      <c r="E43" s="27" t="s">
        <v>21</v>
      </c>
      <c r="F43" s="29">
        <v>45555</v>
      </c>
      <c r="G43" s="30">
        <v>5000</v>
      </c>
      <c r="H43" s="27">
        <v>5000</v>
      </c>
      <c r="I43" s="29">
        <v>45558</v>
      </c>
      <c r="J43" s="30">
        <f t="shared" si="13"/>
        <v>5000</v>
      </c>
      <c r="K43" s="27" t="s">
        <v>10</v>
      </c>
      <c r="L43" s="29"/>
      <c r="M43" s="28" t="s">
        <v>7</v>
      </c>
      <c r="N43" s="27" t="s">
        <v>31</v>
      </c>
    </row>
    <row r="44" spans="1:14" s="14" customFormat="1" ht="15.75" x14ac:dyDescent="0.25">
      <c r="A44" s="18"/>
      <c r="B44" s="18" t="s">
        <v>79</v>
      </c>
      <c r="C44" s="19"/>
      <c r="D44" s="20">
        <v>45568</v>
      </c>
      <c r="E44" s="18" t="s">
        <v>21</v>
      </c>
      <c r="F44" s="20"/>
      <c r="G44" s="21">
        <v>1156.3910000000001</v>
      </c>
      <c r="H44" s="18">
        <v>1156.3910000000001</v>
      </c>
      <c r="I44" s="20">
        <v>45568</v>
      </c>
      <c r="J44" s="21">
        <f t="shared" si="13"/>
        <v>1156.3910000000001</v>
      </c>
      <c r="K44" s="18" t="s">
        <v>10</v>
      </c>
      <c r="L44" s="20">
        <v>45555</v>
      </c>
      <c r="M44" s="19" t="s">
        <v>75</v>
      </c>
      <c r="N44" s="18" t="s">
        <v>31</v>
      </c>
    </row>
    <row r="45" spans="1:14" s="14" customFormat="1" ht="17.25" customHeight="1" x14ac:dyDescent="0.25">
      <c r="A45" s="27">
        <v>43</v>
      </c>
      <c r="B45" s="27" t="s">
        <v>48</v>
      </c>
      <c r="C45" s="28" t="s">
        <v>73</v>
      </c>
      <c r="D45" s="29">
        <v>45573</v>
      </c>
      <c r="E45" s="27" t="s">
        <v>21</v>
      </c>
      <c r="F45" s="29">
        <v>45576</v>
      </c>
      <c r="G45" s="30">
        <v>4850</v>
      </c>
      <c r="H45" s="27">
        <v>4850</v>
      </c>
      <c r="I45" s="29">
        <v>45571</v>
      </c>
      <c r="J45" s="30">
        <f t="shared" ref="J45" si="14">IF(E45="رسیده",G45,0)</f>
        <v>4850</v>
      </c>
      <c r="K45" s="27" t="s">
        <v>10</v>
      </c>
      <c r="L45" s="29">
        <v>45577</v>
      </c>
      <c r="M45" s="28" t="s">
        <v>7</v>
      </c>
      <c r="N45" s="27" t="s">
        <v>31</v>
      </c>
    </row>
    <row r="46" spans="1:14" ht="15.75" x14ac:dyDescent="0.25">
      <c r="A46" s="18">
        <v>44</v>
      </c>
      <c r="B46" s="18" t="s">
        <v>77</v>
      </c>
      <c r="C46" s="19" t="s">
        <v>74</v>
      </c>
      <c r="D46" s="20">
        <v>45574</v>
      </c>
      <c r="E46" s="18" t="s">
        <v>21</v>
      </c>
      <c r="F46" s="20">
        <v>45578</v>
      </c>
      <c r="G46" s="21">
        <v>4487.643</v>
      </c>
      <c r="H46" s="18">
        <v>4487.643</v>
      </c>
      <c r="I46" s="20">
        <v>45578</v>
      </c>
      <c r="J46" s="21">
        <f>IF(E46="رسیده",G46,0)</f>
        <v>4487.643</v>
      </c>
      <c r="K46" s="18" t="s">
        <v>10</v>
      </c>
      <c r="L46" s="20">
        <v>45580</v>
      </c>
      <c r="M46" s="19" t="s">
        <v>6</v>
      </c>
      <c r="N46" s="18" t="s">
        <v>31</v>
      </c>
    </row>
    <row r="47" spans="1:14" ht="15.75" x14ac:dyDescent="0.25">
      <c r="A47" s="27">
        <v>45</v>
      </c>
      <c r="B47" s="27" t="s">
        <v>48</v>
      </c>
      <c r="C47" s="28" t="s">
        <v>68</v>
      </c>
      <c r="D47" s="29">
        <v>45584</v>
      </c>
      <c r="E47" s="27" t="s">
        <v>21</v>
      </c>
      <c r="F47" s="29">
        <v>45582</v>
      </c>
      <c r="G47" s="30">
        <v>5850</v>
      </c>
      <c r="H47" s="27">
        <v>5850</v>
      </c>
      <c r="I47" s="29">
        <v>45584</v>
      </c>
      <c r="J47" s="30">
        <f t="shared" ref="J47" si="15">IF(E47="رسیده",G47,0)</f>
        <v>5850</v>
      </c>
      <c r="K47" s="27" t="s">
        <v>10</v>
      </c>
      <c r="L47" s="29">
        <v>45586</v>
      </c>
      <c r="M47" s="28" t="s">
        <v>6</v>
      </c>
      <c r="N47" s="27" t="s">
        <v>31</v>
      </c>
    </row>
    <row r="48" spans="1:14" ht="15.75" x14ac:dyDescent="0.25">
      <c r="A48" s="18">
        <v>46</v>
      </c>
      <c r="B48" s="18" t="s">
        <v>48</v>
      </c>
      <c r="C48" s="19" t="s">
        <v>87</v>
      </c>
      <c r="D48" s="20">
        <v>45585</v>
      </c>
      <c r="E48" s="18" t="s">
        <v>21</v>
      </c>
      <c r="F48" s="20">
        <v>45571</v>
      </c>
      <c r="G48" s="21">
        <v>860</v>
      </c>
      <c r="H48" s="18">
        <v>860</v>
      </c>
      <c r="I48" s="20">
        <v>45586</v>
      </c>
      <c r="J48" s="21">
        <f t="shared" ref="J48:J49" si="16">IF(E48="رسیده",G48,0)</f>
        <v>860</v>
      </c>
      <c r="K48" s="18" t="s">
        <v>10</v>
      </c>
      <c r="L48" s="20">
        <v>45588</v>
      </c>
      <c r="M48" s="19" t="s">
        <v>7</v>
      </c>
      <c r="N48" s="18" t="s">
        <v>31</v>
      </c>
    </row>
    <row r="49" spans="1:14" ht="15.75" x14ac:dyDescent="0.25">
      <c r="A49" s="27">
        <v>47</v>
      </c>
      <c r="B49" s="27" t="s">
        <v>48</v>
      </c>
      <c r="C49" s="28" t="s">
        <v>81</v>
      </c>
      <c r="D49" s="29">
        <v>45591</v>
      </c>
      <c r="E49" s="27" t="s">
        <v>21</v>
      </c>
      <c r="F49" s="29">
        <v>45589</v>
      </c>
      <c r="G49" s="30">
        <v>2650</v>
      </c>
      <c r="H49" s="27">
        <v>2650</v>
      </c>
      <c r="I49" s="29">
        <v>45591</v>
      </c>
      <c r="J49" s="30">
        <f t="shared" si="16"/>
        <v>2650</v>
      </c>
      <c r="K49" s="27" t="s">
        <v>10</v>
      </c>
      <c r="L49" s="29">
        <v>45598</v>
      </c>
      <c r="M49" s="28" t="s">
        <v>7</v>
      </c>
      <c r="N49" s="27" t="s">
        <v>31</v>
      </c>
    </row>
    <row r="50" spans="1:14" ht="15.75" x14ac:dyDescent="0.25">
      <c r="A50" s="18">
        <v>48</v>
      </c>
      <c r="B50" s="18" t="s">
        <v>77</v>
      </c>
      <c r="C50" s="19" t="s">
        <v>80</v>
      </c>
      <c r="D50" s="20">
        <v>45594</v>
      </c>
      <c r="E50" s="18" t="s">
        <v>21</v>
      </c>
      <c r="F50" s="20">
        <v>45591</v>
      </c>
      <c r="G50" s="21">
        <v>3800</v>
      </c>
      <c r="H50" s="18">
        <v>3800</v>
      </c>
      <c r="I50" s="20">
        <v>45595</v>
      </c>
      <c r="J50" s="21">
        <f t="shared" ref="J50:J52" si="17">IF(E50="رسیده",G50,0)</f>
        <v>3800</v>
      </c>
      <c r="K50" s="18" t="s">
        <v>10</v>
      </c>
      <c r="L50" s="20">
        <v>45601</v>
      </c>
      <c r="M50" s="19" t="s">
        <v>86</v>
      </c>
      <c r="N50" s="18" t="s">
        <v>31</v>
      </c>
    </row>
    <row r="51" spans="1:14" ht="15.75" x14ac:dyDescent="0.25">
      <c r="A51" s="27">
        <v>49</v>
      </c>
      <c r="B51" s="27" t="s">
        <v>48</v>
      </c>
      <c r="C51" s="28" t="s">
        <v>85</v>
      </c>
      <c r="D51" s="29">
        <v>45591</v>
      </c>
      <c r="E51" s="27" t="s">
        <v>21</v>
      </c>
      <c r="F51" s="29">
        <v>45589</v>
      </c>
      <c r="G51" s="30">
        <v>1100</v>
      </c>
      <c r="H51" s="27">
        <v>1100</v>
      </c>
      <c r="I51" s="29">
        <v>45595</v>
      </c>
      <c r="J51" s="30">
        <f t="shared" si="17"/>
        <v>1100</v>
      </c>
      <c r="K51" s="27" t="s">
        <v>10</v>
      </c>
      <c r="L51" s="29">
        <v>45602</v>
      </c>
      <c r="M51" s="28" t="s">
        <v>7</v>
      </c>
      <c r="N51" s="27" t="s">
        <v>31</v>
      </c>
    </row>
    <row r="52" spans="1:14" ht="15.75" x14ac:dyDescent="0.25">
      <c r="A52" s="18">
        <v>50</v>
      </c>
      <c r="B52" s="18" t="s">
        <v>48</v>
      </c>
      <c r="C52" s="19" t="s">
        <v>84</v>
      </c>
      <c r="D52" s="20">
        <v>45602</v>
      </c>
      <c r="E52" s="18" t="s">
        <v>21</v>
      </c>
      <c r="F52" s="20">
        <v>45596</v>
      </c>
      <c r="G52" s="21">
        <v>5250</v>
      </c>
      <c r="H52" s="18">
        <v>5250</v>
      </c>
      <c r="I52" s="20">
        <v>45603</v>
      </c>
      <c r="J52" s="21">
        <f t="shared" si="17"/>
        <v>5250</v>
      </c>
      <c r="K52" s="27" t="s">
        <v>10</v>
      </c>
      <c r="L52" s="29">
        <v>45605</v>
      </c>
      <c r="M52" s="19" t="s">
        <v>6</v>
      </c>
      <c r="N52" s="18" t="s">
        <v>31</v>
      </c>
    </row>
    <row r="53" spans="1:14" ht="15.75" x14ac:dyDescent="0.25">
      <c r="A53" s="27">
        <v>51</v>
      </c>
      <c r="B53" s="27" t="s">
        <v>82</v>
      </c>
      <c r="C53" s="28" t="s">
        <v>83</v>
      </c>
      <c r="D53" s="29">
        <v>45602</v>
      </c>
      <c r="E53" s="27" t="s">
        <v>21</v>
      </c>
      <c r="F53" s="29">
        <v>45597</v>
      </c>
      <c r="G53" s="30">
        <v>1470</v>
      </c>
      <c r="H53" s="27">
        <v>1470</v>
      </c>
      <c r="I53" s="29">
        <v>45603</v>
      </c>
      <c r="J53" s="30">
        <f t="shared" ref="J53" si="18">IF(E53="رسیده",G53,0)</f>
        <v>1470</v>
      </c>
      <c r="K53" s="27" t="s">
        <v>10</v>
      </c>
      <c r="L53" s="29">
        <v>45606</v>
      </c>
      <c r="M53" s="28" t="s">
        <v>6</v>
      </c>
      <c r="N53" s="27" t="s">
        <v>31</v>
      </c>
    </row>
    <row r="54" spans="1:14" ht="15.75" x14ac:dyDescent="0.25">
      <c r="A54" s="27">
        <v>52</v>
      </c>
      <c r="B54" s="27" t="s">
        <v>78</v>
      </c>
      <c r="C54" s="28" t="s">
        <v>58</v>
      </c>
      <c r="D54" s="29">
        <v>45612</v>
      </c>
      <c r="E54" s="27" t="s">
        <v>21</v>
      </c>
      <c r="F54" s="29">
        <v>45618</v>
      </c>
      <c r="G54" s="30">
        <v>4200</v>
      </c>
      <c r="H54" s="27">
        <v>4200</v>
      </c>
      <c r="I54" s="29">
        <v>45613</v>
      </c>
      <c r="J54" s="30">
        <f t="shared" ref="J54:J55" si="19">IF(E54="رسیده",G54,0)</f>
        <v>4200</v>
      </c>
      <c r="K54" s="27" t="s">
        <v>10</v>
      </c>
      <c r="L54" s="29">
        <v>45613</v>
      </c>
      <c r="M54" s="28" t="s">
        <v>6</v>
      </c>
      <c r="N54" s="27" t="s">
        <v>31</v>
      </c>
    </row>
    <row r="55" spans="1:14" ht="15.75" x14ac:dyDescent="0.25">
      <c r="A55" s="27">
        <v>53</v>
      </c>
      <c r="B55" s="27" t="s">
        <v>82</v>
      </c>
      <c r="C55" s="28" t="s">
        <v>88</v>
      </c>
      <c r="D55" s="29">
        <v>45617</v>
      </c>
      <c r="E55" s="27" t="s">
        <v>21</v>
      </c>
      <c r="F55" s="29">
        <v>45619</v>
      </c>
      <c r="G55" s="30">
        <v>4450</v>
      </c>
      <c r="H55" s="27">
        <v>4450</v>
      </c>
      <c r="I55" s="29">
        <v>45618</v>
      </c>
      <c r="J55" s="30">
        <f t="shared" si="19"/>
        <v>4450</v>
      </c>
      <c r="K55" s="27" t="s">
        <v>10</v>
      </c>
      <c r="L55" s="29">
        <v>45620</v>
      </c>
      <c r="M55" s="28" t="s">
        <v>6</v>
      </c>
      <c r="N55" s="27" t="s">
        <v>31</v>
      </c>
    </row>
    <row r="56" spans="1:14" ht="15.75" x14ac:dyDescent="0.25">
      <c r="A56" s="27">
        <v>54</v>
      </c>
      <c r="B56" s="27" t="s">
        <v>82</v>
      </c>
      <c r="C56" s="28" t="s">
        <v>69</v>
      </c>
      <c r="D56" s="29">
        <v>45617</v>
      </c>
      <c r="E56" s="27" t="s">
        <v>21</v>
      </c>
      <c r="F56" s="29">
        <v>45619</v>
      </c>
      <c r="G56" s="31" t="s">
        <v>89</v>
      </c>
      <c r="H56" s="27" t="s">
        <v>89</v>
      </c>
      <c r="I56" s="29">
        <v>45622</v>
      </c>
      <c r="J56" s="30" t="str">
        <f t="shared" ref="J56:J57" si="20">IF(E56="رسیده",G56,0)</f>
        <v>2529/357</v>
      </c>
      <c r="K56" s="27" t="s">
        <v>10</v>
      </c>
      <c r="L56" s="29">
        <v>45622</v>
      </c>
      <c r="M56" s="28" t="s">
        <v>6</v>
      </c>
      <c r="N56" s="27" t="s">
        <v>31</v>
      </c>
    </row>
    <row r="57" spans="1:14" ht="15.75" x14ac:dyDescent="0.25">
      <c r="A57" s="18">
        <v>55</v>
      </c>
      <c r="B57" s="18" t="s">
        <v>48</v>
      </c>
      <c r="C57" s="19" t="s">
        <v>90</v>
      </c>
      <c r="D57" s="20">
        <v>45629</v>
      </c>
      <c r="E57" s="18" t="s">
        <v>21</v>
      </c>
      <c r="F57" s="20">
        <v>45630</v>
      </c>
      <c r="G57" s="21">
        <v>7000</v>
      </c>
      <c r="H57" s="18">
        <v>7000</v>
      </c>
      <c r="I57" s="20">
        <v>45629</v>
      </c>
      <c r="J57" s="21">
        <f t="shared" si="20"/>
        <v>7000</v>
      </c>
      <c r="K57" s="27" t="s">
        <v>10</v>
      </c>
      <c r="L57" s="29">
        <v>45630</v>
      </c>
      <c r="M57" s="19" t="s">
        <v>7</v>
      </c>
      <c r="N57" s="18" t="s">
        <v>31</v>
      </c>
    </row>
  </sheetData>
  <mergeCells count="2">
    <mergeCell ref="P2:Q2"/>
    <mergeCell ref="P3:Q3"/>
  </mergeCells>
  <phoneticPr fontId="1" type="noConversion"/>
  <printOptions horizontalCentered="1" verticalCentered="1"/>
  <pageMargins left="0.7" right="0.7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Alireza Shayani</dc:creator>
  <cp:lastModifiedBy>Alireza Shayani</cp:lastModifiedBy>
  <cp:lastPrinted>2024-04-24T06:14:15Z</cp:lastPrinted>
  <dcterms:created xsi:type="dcterms:W3CDTF">2024-03-07T06:01:09Z</dcterms:created>
  <dcterms:modified xsi:type="dcterms:W3CDTF">2024-12-07T07:13:59Z</dcterms:modified>
</cp:coreProperties>
</file>