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iami\Desktop\"/>
    </mc:Choice>
  </mc:AlternateContent>
  <xr:revisionPtr revIDLastSave="0" documentId="13_ncr:1_{CF51B06B-F673-424D-BB9A-56F64FF21B61}" xr6:coauthVersionLast="47" xr6:coauthVersionMax="47" xr10:uidLastSave="{00000000-0000-0000-0000-000000000000}"/>
  <bookViews>
    <workbookView xWindow="-120" yWindow="-120" windowWidth="29040" windowHeight="15840" firstSheet="1" activeTab="8" xr2:uid="{64F95569-109F-4708-B5C1-D7585DF0F3F8}"/>
  </bookViews>
  <sheets>
    <sheet name="سوخت اسکله (2)" sheetId="10" r:id="rId1"/>
    <sheet name="آذر یارانه ای-ارسال به بانک (2)" sheetId="5" r:id="rId2"/>
    <sheet name="آذر یارانه ای-ارسال به بانک" sheetId="4" r:id="rId3"/>
    <sheet name="آذر یارانه ای " sheetId="3" r:id="rId4"/>
    <sheet name="آذر-ارسال به بانک" sheetId="2" r:id="rId5"/>
    <sheet name="آذر " sheetId="1" r:id="rId6"/>
    <sheet name="دی" sheetId="6" r:id="rId7"/>
    <sheet name="بهمن " sheetId="7" r:id="rId8"/>
    <sheet name="سوخت پلنت" sheetId="8" r:id="rId9"/>
    <sheet name="سوخت اسکله" sheetId="9" r:id="rId10"/>
  </sheets>
  <definedNames>
    <definedName name="_xlnm.Print_Area" localSheetId="7">'بهمن '!$B$1:$G$9</definedName>
    <definedName name="_xlnm.Print_Area" localSheetId="9">'سوخت اسکله'!$A$1:$H$25</definedName>
    <definedName name="_xlnm.Print_Area" localSheetId="0">'سوخت اسکله (2)'!$A$1:$E$9</definedName>
    <definedName name="_xlnm.Print_Area" localSheetId="8">'سوخت پلنت'!$A$1:$H$20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8" l="1"/>
  <c r="E10" i="8"/>
  <c r="C7" i="8"/>
  <c r="C15" i="8"/>
  <c r="E15" i="8"/>
  <c r="E19" i="8"/>
  <c r="C19" i="8"/>
  <c r="C11" i="8"/>
  <c r="E8" i="8"/>
  <c r="E13" i="9"/>
  <c r="C13" i="9"/>
  <c r="C8" i="9"/>
  <c r="E7" i="9"/>
  <c r="B8" i="10"/>
  <c r="E25" i="9"/>
  <c r="C25" i="9"/>
  <c r="C21" i="9"/>
  <c r="E20" i="9"/>
  <c r="E19" i="9"/>
  <c r="E18" i="9"/>
  <c r="C20" i="8" l="1"/>
  <c r="E21" i="9"/>
  <c r="E11" i="8"/>
  <c r="E6" i="8"/>
  <c r="E6" i="9"/>
  <c r="E5" i="9"/>
  <c r="E4" i="9"/>
  <c r="E4" i="8"/>
  <c r="D46" i="7"/>
  <c r="C46" i="7"/>
  <c r="D30" i="7"/>
  <c r="C30" i="7"/>
  <c r="C9" i="7"/>
  <c r="C6" i="7"/>
  <c r="D9" i="7"/>
  <c r="D6" i="7"/>
  <c r="D13" i="6"/>
  <c r="D8" i="6"/>
  <c r="D28" i="6"/>
  <c r="D23" i="6"/>
  <c r="E25" i="5"/>
  <c r="E14" i="5"/>
  <c r="E24" i="4"/>
  <c r="D6" i="3"/>
  <c r="D9" i="3"/>
  <c r="F18" i="2"/>
  <c r="D26" i="1"/>
  <c r="D21" i="1"/>
  <c r="D11" i="1"/>
  <c r="D7" i="1"/>
  <c r="E8" i="9" l="1"/>
  <c r="E26" i="5"/>
  <c r="E5" i="8" l="1"/>
  <c r="E7" i="8" s="1"/>
  <c r="E20" i="8" s="1"/>
</calcChain>
</file>

<file path=xl/sharedStrings.xml><?xml version="1.0" encoding="utf-8"?>
<sst xmlns="http://schemas.openxmlformats.org/spreadsheetml/2006/main" count="603" uniqueCount="41">
  <si>
    <t>شرکت پالایش نفت جی (سهامی عام)</t>
  </si>
  <si>
    <t xml:space="preserve">لیست تفکیکی واریزی حواله های سوخت به حساب شرکت ملی پخش فرآورده های نفتی ایران </t>
  </si>
  <si>
    <t xml:space="preserve">مقدار حواله </t>
  </si>
  <si>
    <t xml:space="preserve">مبلغ فیش واریزی-ریال  </t>
  </si>
  <si>
    <t xml:space="preserve">شماره حساب </t>
  </si>
  <si>
    <t xml:space="preserve">شناسه واریز </t>
  </si>
  <si>
    <t xml:space="preserve">حواله </t>
  </si>
  <si>
    <t>0900060119</t>
  </si>
  <si>
    <t xml:space="preserve">جمع </t>
  </si>
  <si>
    <t xml:space="preserve">بالاسری </t>
  </si>
  <si>
    <t>09200060194</t>
  </si>
  <si>
    <t>بانک</t>
  </si>
  <si>
    <t xml:space="preserve">ملت </t>
  </si>
  <si>
    <t>ملت</t>
  </si>
  <si>
    <t>ردیف</t>
  </si>
  <si>
    <t>نوع سوخت</t>
  </si>
  <si>
    <t xml:space="preserve">نفت کوره </t>
  </si>
  <si>
    <t>نفت گاز</t>
  </si>
  <si>
    <t xml:space="preserve">نوع سوخت </t>
  </si>
  <si>
    <t xml:space="preserve">نفت گاز </t>
  </si>
  <si>
    <t xml:space="preserve">جمع کل </t>
  </si>
  <si>
    <t>نفت کوره</t>
  </si>
  <si>
    <t xml:space="preserve">لیست تفکیکی واریزی حواله های سوخت پلنت خلیج فارس به حساب شرکت ملی پخش فرآورده های نفتی ایران </t>
  </si>
  <si>
    <r>
      <t>لیست تفکیکی واریزی حواله های سوخت اسکله شهید رجایی (</t>
    </r>
    <r>
      <rPr>
        <sz val="10"/>
        <color rgb="FFFF0000"/>
        <rFont val="B Titr"/>
        <charset val="178"/>
      </rPr>
      <t xml:space="preserve"> نفت کوره</t>
    </r>
    <r>
      <rPr>
        <sz val="10"/>
        <rFont val="B Titr"/>
        <charset val="178"/>
      </rPr>
      <t xml:space="preserve">) به حساب شرکت ملی پخش فرآورده های نفتی ایران </t>
    </r>
  </si>
  <si>
    <t>نرخ هر لیتر</t>
  </si>
  <si>
    <t>ملبغ کل حواله</t>
  </si>
  <si>
    <t>-</t>
  </si>
  <si>
    <r>
      <t>لیست تفکیکی واریزی حواله های سوخت پلنت خلیج فارس (</t>
    </r>
    <r>
      <rPr>
        <sz val="10"/>
        <color rgb="FFFF0000"/>
        <rFont val="B Titr"/>
        <charset val="178"/>
      </rPr>
      <t xml:space="preserve"> نفت گاز</t>
    </r>
    <r>
      <rPr>
        <sz val="10"/>
        <rFont val="B Titr"/>
        <charset val="178"/>
      </rPr>
      <t xml:space="preserve">) به حساب شرکت ملی پخش فرآورده های نفتی ایران </t>
    </r>
  </si>
  <si>
    <t>323025862220350000601231004915</t>
  </si>
  <si>
    <t>بانک عامل</t>
  </si>
  <si>
    <t>بانک مرکزی</t>
  </si>
  <si>
    <t>--------</t>
  </si>
  <si>
    <t>-------------</t>
  </si>
  <si>
    <t>موضوع</t>
  </si>
  <si>
    <t>343025862220350000601231003377</t>
  </si>
  <si>
    <r>
      <t>لیست تفکیکی واریزی حواله های سوخت اسکله شهید رجایی (</t>
    </r>
    <r>
      <rPr>
        <sz val="10"/>
        <color rgb="FFFF0000"/>
        <rFont val="B Titr"/>
        <charset val="178"/>
      </rPr>
      <t xml:space="preserve"> نفت گاز</t>
    </r>
    <r>
      <rPr>
        <sz val="10"/>
        <rFont val="B Titr"/>
        <charset val="178"/>
      </rPr>
      <t xml:space="preserve">) به حساب شرکت ملی پخش فرآورده های نفتی ایران </t>
    </r>
  </si>
  <si>
    <t xml:space="preserve">شماره شبا </t>
  </si>
  <si>
    <t>IR870100004001025804050175</t>
  </si>
  <si>
    <t>IR730100004001025804051009</t>
  </si>
  <si>
    <t>لیست واریز به حساب شرکت پالایش ملی پخش فرآورده های نفتی ایران از محل چک شماره 380570/49 مورخ 1402/08/06</t>
  </si>
  <si>
    <t>جمع کل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</si>
</sst>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_-* #,##0.00\-;_-* &quot;-&quot;??_-;_-@_-"/>
    <numFmt numFmtId="165" formatCode="_-* #,##0_-;_-* #,##0\-;_-* &quot;-&quot;??_-;_-@_-"/>
    <numFmt numFmtId="166" formatCode="#,##0_ ;\-#,##0\ "/>
  </numFmts>
  <fonts count="10" x14ac:knownFonts="1">
    <font>
      <sz val="10"/>
      <name val="Arial"/>
      <family val="2"/>
    </font>
    <font>
      <sz val="10"/>
      <name val="Arial"/>
      <family val="2"/>
    </font>
    <font>
      <sz val="10"/>
      <name val="B Titr"/>
      <charset val="178"/>
    </font>
    <font>
      <b/>
      <sz val="12"/>
      <name val="B Nazanin"/>
      <charset val="178"/>
    </font>
    <font>
      <sz val="12"/>
      <name val="B Nazanin"/>
      <charset val="178"/>
    </font>
    <font>
      <sz val="8"/>
      <name val="Arial"/>
      <family val="2"/>
    </font>
    <font>
      <sz val="10"/>
      <color rgb="FFFF0000"/>
      <name val="B Titr"/>
      <charset val="178"/>
    </font>
    <font>
      <b/>
      <sz val="16"/>
      <name val="B Nazanin"/>
      <charset val="178"/>
    </font>
    <font>
      <sz val="14"/>
      <name val="B Nazanin"/>
      <charset val="178"/>
    </font>
    <font>
      <b/>
      <sz val="14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5">
    <xf numFmtId="0" fontId="0" fillId="0" borderId="0" xfId="0"/>
    <xf numFmtId="0" fontId="3" fillId="2" borderId="1" xfId="0" applyFont="1" applyFill="1" applyBorder="1"/>
    <xf numFmtId="0" fontId="3" fillId="2" borderId="2" xfId="0" applyFont="1" applyFill="1" applyBorder="1"/>
    <xf numFmtId="49" fontId="3" fillId="2" borderId="2" xfId="0" applyNumberFormat="1" applyFont="1" applyFill="1" applyBorder="1"/>
    <xf numFmtId="0" fontId="3" fillId="2" borderId="3" xfId="0" applyFont="1" applyFill="1" applyBorder="1"/>
    <xf numFmtId="0" fontId="0" fillId="0" borderId="0" xfId="0" applyAlignment="1">
      <alignment horizontal="center"/>
    </xf>
    <xf numFmtId="0" fontId="4" fillId="0" borderId="4" xfId="0" applyFont="1" applyBorder="1" applyAlignment="1">
      <alignment horizontal="center"/>
    </xf>
    <xf numFmtId="165" fontId="4" fillId="0" borderId="5" xfId="1" applyNumberFormat="1" applyFont="1" applyBorder="1"/>
    <xf numFmtId="3" fontId="4" fillId="0" borderId="6" xfId="1" applyNumberFormat="1" applyFont="1" applyBorder="1" applyAlignment="1">
      <alignment horizontal="center"/>
    </xf>
    <xf numFmtId="49" fontId="4" fillId="0" borderId="5" xfId="1" applyNumberFormat="1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165" fontId="4" fillId="0" borderId="6" xfId="1" applyNumberFormat="1" applyFont="1" applyBorder="1"/>
    <xf numFmtId="49" fontId="4" fillId="0" borderId="6" xfId="1" applyNumberFormat="1" applyFont="1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/>
    </xf>
    <xf numFmtId="165" fontId="4" fillId="0" borderId="11" xfId="1" applyNumberFormat="1" applyFont="1" applyBorder="1"/>
    <xf numFmtId="49" fontId="4" fillId="0" borderId="11" xfId="1" applyNumberFormat="1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166" fontId="3" fillId="2" borderId="2" xfId="1" applyNumberFormat="1" applyFont="1" applyFill="1" applyBorder="1" applyAlignment="1">
      <alignment horizontal="center"/>
    </xf>
    <xf numFmtId="0" fontId="4" fillId="0" borderId="17" xfId="0" applyFont="1" applyBorder="1" applyAlignment="1">
      <alignment horizontal="center"/>
    </xf>
    <xf numFmtId="165" fontId="4" fillId="0" borderId="18" xfId="1" applyNumberFormat="1" applyFont="1" applyBorder="1"/>
    <xf numFmtId="49" fontId="4" fillId="0" borderId="18" xfId="1" applyNumberFormat="1" applyFont="1" applyBorder="1" applyAlignment="1">
      <alignment horizontal="center"/>
    </xf>
    <xf numFmtId="0" fontId="4" fillId="0" borderId="19" xfId="0" applyFont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/>
    </xf>
    <xf numFmtId="49" fontId="4" fillId="0" borderId="20" xfId="1" applyNumberFormat="1" applyFon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3" fontId="4" fillId="0" borderId="5" xfId="1" applyNumberFormat="1" applyFont="1" applyBorder="1" applyAlignment="1">
      <alignment horizontal="center"/>
    </xf>
    <xf numFmtId="3" fontId="4" fillId="0" borderId="11" xfId="1" applyNumberFormat="1" applyFont="1" applyBorder="1" applyAlignment="1">
      <alignment horizontal="center"/>
    </xf>
    <xf numFmtId="166" fontId="3" fillId="2" borderId="15" xfId="1" applyNumberFormat="1" applyFont="1" applyFill="1" applyBorder="1" applyAlignment="1">
      <alignment horizontal="center"/>
    </xf>
    <xf numFmtId="166" fontId="3" fillId="2" borderId="15" xfId="0" applyNumberFormat="1" applyFont="1" applyFill="1" applyBorder="1" applyAlignment="1">
      <alignment horizontal="center"/>
    </xf>
    <xf numFmtId="3" fontId="4" fillId="0" borderId="21" xfId="1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166" fontId="3" fillId="2" borderId="14" xfId="0" applyNumberFormat="1" applyFont="1" applyFill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3" fontId="4" fillId="0" borderId="6" xfId="1" applyNumberFormat="1" applyFont="1" applyFill="1" applyBorder="1" applyAlignment="1">
      <alignment horizontal="center"/>
    </xf>
    <xf numFmtId="3" fontId="0" fillId="0" borderId="0" xfId="0" applyNumberFormat="1"/>
    <xf numFmtId="0" fontId="3" fillId="2" borderId="13" xfId="0" applyFont="1" applyFill="1" applyBorder="1"/>
    <xf numFmtId="0" fontId="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3" fontId="4" fillId="0" borderId="6" xfId="1" applyNumberFormat="1" applyFont="1" applyBorder="1" applyAlignment="1">
      <alignment horizontal="center" vertical="center"/>
    </xf>
    <xf numFmtId="165" fontId="3" fillId="2" borderId="2" xfId="0" applyNumberFormat="1" applyFont="1" applyFill="1" applyBorder="1" applyAlignment="1"/>
    <xf numFmtId="0" fontId="3" fillId="2" borderId="2" xfId="0" applyFont="1" applyFill="1" applyBorder="1" applyAlignment="1"/>
    <xf numFmtId="49" fontId="4" fillId="0" borderId="21" xfId="1" applyNumberFormat="1" applyFont="1" applyBorder="1" applyAlignment="1">
      <alignment horizontal="center"/>
    </xf>
    <xf numFmtId="165" fontId="0" fillId="0" borderId="0" xfId="1" applyNumberFormat="1" applyFont="1" applyAlignment="1">
      <alignment horizontal="center"/>
    </xf>
    <xf numFmtId="0" fontId="0" fillId="0" borderId="0" xfId="0" applyBorder="1" applyAlignment="1">
      <alignment horizontal="center"/>
    </xf>
    <xf numFmtId="3" fontId="4" fillId="0" borderId="0" xfId="1" applyNumberFormat="1" applyFon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166" fontId="3" fillId="2" borderId="6" xfId="1" quotePrefix="1" applyNumberFormat="1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/>
    </xf>
    <xf numFmtId="49" fontId="3" fillId="2" borderId="18" xfId="0" applyNumberFormat="1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165" fontId="3" fillId="2" borderId="31" xfId="0" applyNumberFormat="1" applyFont="1" applyFill="1" applyBorder="1" applyAlignment="1"/>
    <xf numFmtId="166" fontId="3" fillId="2" borderId="31" xfId="0" applyNumberFormat="1" applyFont="1" applyFill="1" applyBorder="1" applyAlignment="1">
      <alignment horizontal="center"/>
    </xf>
    <xf numFmtId="166" fontId="3" fillId="2" borderId="31" xfId="1" quotePrefix="1" applyNumberFormat="1" applyFont="1" applyFill="1" applyBorder="1" applyAlignment="1">
      <alignment horizontal="center"/>
    </xf>
    <xf numFmtId="49" fontId="3" fillId="2" borderId="6" xfId="1" applyNumberFormat="1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3" fontId="8" fillId="0" borderId="6" xfId="1" applyNumberFormat="1" applyFont="1" applyBorder="1" applyAlignment="1">
      <alignment horizontal="center" vertical="center"/>
    </xf>
    <xf numFmtId="3" fontId="8" fillId="0" borderId="6" xfId="1" applyNumberFormat="1" applyFont="1" applyBorder="1" applyAlignment="1">
      <alignment horizontal="center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/>
    </xf>
    <xf numFmtId="49" fontId="9" fillId="2" borderId="18" xfId="0" applyNumberFormat="1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65" fontId="9" fillId="2" borderId="6" xfId="0" applyNumberFormat="1" applyFont="1" applyFill="1" applyBorder="1" applyAlignment="1"/>
    <xf numFmtId="166" fontId="9" fillId="2" borderId="6" xfId="1" applyNumberFormat="1" applyFont="1" applyFill="1" applyBorder="1" applyAlignment="1">
      <alignment horizontal="center"/>
    </xf>
    <xf numFmtId="0" fontId="9" fillId="2" borderId="25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165" fontId="9" fillId="2" borderId="31" xfId="0" applyNumberFormat="1" applyFont="1" applyFill="1" applyBorder="1" applyAlignment="1"/>
    <xf numFmtId="166" fontId="9" fillId="2" borderId="31" xfId="0" applyNumberFormat="1" applyFont="1" applyFill="1" applyBorder="1" applyAlignment="1">
      <alignment horizontal="center"/>
    </xf>
    <xf numFmtId="0" fontId="9" fillId="0" borderId="6" xfId="0" applyFont="1" applyFill="1" applyBorder="1" applyAlignment="1">
      <alignment horizontal="center" vertical="center"/>
    </xf>
    <xf numFmtId="49" fontId="3" fillId="0" borderId="6" xfId="1" applyNumberFormat="1" applyFont="1" applyFill="1" applyBorder="1" applyAlignment="1">
      <alignment horizontal="center" vertical="center"/>
    </xf>
    <xf numFmtId="49" fontId="3" fillId="0" borderId="6" xfId="1" applyNumberFormat="1" applyFont="1" applyFill="1" applyBorder="1" applyAlignment="1">
      <alignment horizontal="center"/>
    </xf>
    <xf numFmtId="166" fontId="3" fillId="0" borderId="6" xfId="1" quotePrefix="1" applyNumberFormat="1" applyFont="1" applyFill="1" applyBorder="1" applyAlignment="1">
      <alignment horizontal="center" vertical="center"/>
    </xf>
    <xf numFmtId="166" fontId="9" fillId="0" borderId="6" xfId="1" applyNumberFormat="1" applyFont="1" applyFill="1" applyBorder="1" applyAlignment="1">
      <alignment horizontal="center" vertical="center"/>
    </xf>
    <xf numFmtId="166" fontId="9" fillId="0" borderId="6" xfId="0" applyNumberFormat="1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/>
    </xf>
    <xf numFmtId="49" fontId="9" fillId="3" borderId="6" xfId="0" applyNumberFormat="1" applyFont="1" applyFill="1" applyBorder="1" applyAlignment="1">
      <alignment horizontal="center"/>
    </xf>
    <xf numFmtId="166" fontId="9" fillId="3" borderId="6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3" fillId="2" borderId="31" xfId="1" applyNumberFormat="1" applyFont="1" applyFill="1" applyBorder="1" applyAlignment="1">
      <alignment horizontal="center" vertical="center"/>
    </xf>
    <xf numFmtId="49" fontId="3" fillId="2" borderId="32" xfId="1" applyNumberFormat="1" applyFont="1" applyFill="1" applyBorder="1" applyAlignment="1">
      <alignment horizontal="center" vertical="center"/>
    </xf>
    <xf numFmtId="166" fontId="9" fillId="2" borderId="31" xfId="1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3" fontId="8" fillId="0" borderId="5" xfId="1" applyNumberFormat="1" applyFont="1" applyBorder="1" applyAlignment="1">
      <alignment horizontal="center" vertical="center"/>
    </xf>
    <xf numFmtId="3" fontId="8" fillId="0" borderId="5" xfId="1" applyNumberFormat="1" applyFont="1" applyBorder="1" applyAlignment="1">
      <alignment horizontal="center"/>
    </xf>
    <xf numFmtId="49" fontId="3" fillId="2" borderId="9" xfId="1" applyNumberFormat="1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49" fontId="0" fillId="0" borderId="0" xfId="0" applyNumberFormat="1" applyBorder="1" applyAlignment="1">
      <alignment horizontal="center"/>
    </xf>
    <xf numFmtId="0" fontId="0" fillId="0" borderId="35" xfId="0" applyBorder="1" applyAlignment="1">
      <alignment horizontal="center" vertical="center"/>
    </xf>
    <xf numFmtId="165" fontId="8" fillId="0" borderId="6" xfId="1" applyNumberFormat="1" applyFont="1" applyBorder="1" applyAlignment="1">
      <alignment horizontal="center" vertical="center"/>
    </xf>
    <xf numFmtId="165" fontId="7" fillId="3" borderId="31" xfId="0" applyNumberFormat="1" applyFont="1" applyFill="1" applyBorder="1" applyAlignment="1">
      <alignment horizontal="center" vertical="center"/>
    </xf>
    <xf numFmtId="166" fontId="7" fillId="3" borderId="3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49" fontId="3" fillId="2" borderId="15" xfId="0" applyNumberFormat="1" applyFont="1" applyFill="1" applyBorder="1" applyAlignment="1">
      <alignment horizontal="center"/>
    </xf>
    <xf numFmtId="49" fontId="3" fillId="2" borderId="16" xfId="0" applyNumberFormat="1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3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49" fontId="3" fillId="2" borderId="15" xfId="1" applyNumberFormat="1" applyFont="1" applyFill="1" applyBorder="1" applyAlignment="1">
      <alignment horizontal="center"/>
    </xf>
    <xf numFmtId="49" fontId="3" fillId="2" borderId="16" xfId="1" applyNumberFormat="1" applyFont="1" applyFill="1" applyBorder="1" applyAlignment="1">
      <alignment horizontal="center"/>
    </xf>
    <xf numFmtId="0" fontId="2" fillId="0" borderId="22" xfId="0" applyFont="1" applyBorder="1" applyAlignment="1">
      <alignment horizontal="center" vertical="center"/>
    </xf>
    <xf numFmtId="49" fontId="3" fillId="2" borderId="31" xfId="1" applyNumberFormat="1" applyFont="1" applyFill="1" applyBorder="1" applyAlignment="1">
      <alignment horizontal="center"/>
    </xf>
    <xf numFmtId="49" fontId="3" fillId="2" borderId="32" xfId="1" applyNumberFormat="1" applyFont="1" applyFill="1" applyBorder="1" applyAlignment="1">
      <alignment horizontal="center"/>
    </xf>
    <xf numFmtId="49" fontId="7" fillId="0" borderId="11" xfId="1" applyNumberFormat="1" applyFont="1" applyBorder="1" applyAlignment="1">
      <alignment horizontal="center" vertical="center"/>
    </xf>
    <xf numFmtId="49" fontId="7" fillId="0" borderId="21" xfId="1" applyNumberFormat="1" applyFont="1" applyBorder="1" applyAlignment="1">
      <alignment horizontal="center" vertical="center"/>
    </xf>
    <xf numFmtId="49" fontId="7" fillId="0" borderId="12" xfId="1" applyNumberFormat="1" applyFont="1" applyBorder="1" applyAlignment="1">
      <alignment horizontal="center" vertical="center"/>
    </xf>
    <xf numFmtId="49" fontId="7" fillId="0" borderId="33" xfId="1" applyNumberFormat="1" applyFont="1" applyBorder="1" applyAlignment="1">
      <alignment horizontal="center" vertical="center"/>
    </xf>
    <xf numFmtId="49" fontId="7" fillId="0" borderId="20" xfId="1" applyNumberFormat="1" applyFont="1" applyBorder="1" applyAlignment="1">
      <alignment horizontal="center" vertical="center"/>
    </xf>
    <xf numFmtId="49" fontId="7" fillId="0" borderId="36" xfId="1" applyNumberFormat="1" applyFont="1" applyBorder="1" applyAlignment="1">
      <alignment horizontal="center" vertical="center"/>
    </xf>
    <xf numFmtId="166" fontId="7" fillId="3" borderId="15" xfId="1" quotePrefix="1" applyNumberFormat="1" applyFont="1" applyFill="1" applyBorder="1" applyAlignment="1">
      <alignment horizontal="center" vertical="center"/>
    </xf>
    <xf numFmtId="166" fontId="7" fillId="3" borderId="23" xfId="1" quotePrefix="1" applyNumberFormat="1" applyFont="1" applyFill="1" applyBorder="1" applyAlignment="1">
      <alignment horizontal="center" vertical="center"/>
    </xf>
    <xf numFmtId="166" fontId="7" fillId="3" borderId="16" xfId="1" quotePrefix="1" applyNumberFormat="1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49" fontId="7" fillId="0" borderId="5" xfId="1" applyNumberFormat="1" applyFont="1" applyBorder="1" applyAlignment="1">
      <alignment horizontal="center" vertical="center"/>
    </xf>
    <xf numFmtId="49" fontId="7" fillId="0" borderId="7" xfId="1" applyNumberFormat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49" fontId="7" fillId="0" borderId="6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73875-A858-48A6-9FA5-B7DA356FB47D}">
  <sheetPr>
    <tabColor rgb="FFFF0000"/>
    <pageSetUpPr fitToPage="1"/>
  </sheetPr>
  <dimension ref="A1:E8"/>
  <sheetViews>
    <sheetView rightToLeft="1" zoomScaleNormal="100" workbookViewId="0">
      <selection activeCell="E6" sqref="E6"/>
    </sheetView>
  </sheetViews>
  <sheetFormatPr defaultRowHeight="12.75" x14ac:dyDescent="0.2"/>
  <cols>
    <col min="1" max="1" width="11" style="27" customWidth="1"/>
    <col min="2" max="3" width="20.42578125" style="5" customWidth="1"/>
    <col min="4" max="4" width="37.42578125" style="26" bestFit="1" customWidth="1"/>
    <col min="5" max="5" width="59" style="27" customWidth="1"/>
  </cols>
  <sheetData>
    <row r="1" spans="1:5" ht="20.25" customHeight="1" x14ac:dyDescent="0.2">
      <c r="A1" s="114" t="s">
        <v>39</v>
      </c>
      <c r="B1" s="114"/>
      <c r="C1" s="114"/>
      <c r="D1" s="114"/>
      <c r="E1" s="114"/>
    </row>
    <row r="2" spans="1:5" ht="21" customHeight="1" x14ac:dyDescent="0.2">
      <c r="A2" s="115"/>
      <c r="B2" s="115"/>
      <c r="C2" s="115"/>
      <c r="D2" s="115"/>
      <c r="E2" s="115"/>
    </row>
    <row r="3" spans="1:5" s="5" customFormat="1" ht="27" customHeight="1" x14ac:dyDescent="0.6">
      <c r="A3" s="94" t="s">
        <v>14</v>
      </c>
      <c r="B3" s="95" t="s">
        <v>25</v>
      </c>
      <c r="C3" s="95" t="s">
        <v>29</v>
      </c>
      <c r="D3" s="96" t="s">
        <v>36</v>
      </c>
      <c r="E3" s="95" t="s">
        <v>5</v>
      </c>
    </row>
    <row r="4" spans="1:5" ht="35.1" customHeight="1" x14ac:dyDescent="0.2">
      <c r="A4" s="88">
        <v>1</v>
      </c>
      <c r="B4" s="92">
        <v>7319832000</v>
      </c>
      <c r="C4" s="91" t="s">
        <v>30</v>
      </c>
      <c r="D4" s="89" t="s">
        <v>37</v>
      </c>
      <c r="E4" s="89" t="s">
        <v>34</v>
      </c>
    </row>
    <row r="5" spans="1:5" ht="35.1" customHeight="1" x14ac:dyDescent="0.55000000000000004">
      <c r="A5" s="88">
        <v>2</v>
      </c>
      <c r="B5" s="93">
        <v>1805040</v>
      </c>
      <c r="C5" s="91" t="s">
        <v>30</v>
      </c>
      <c r="D5" s="90" t="s">
        <v>38</v>
      </c>
      <c r="E5" s="90" t="s">
        <v>34</v>
      </c>
    </row>
    <row r="6" spans="1:5" ht="35.1" customHeight="1" x14ac:dyDescent="0.2">
      <c r="A6" s="88">
        <v>3</v>
      </c>
      <c r="B6" s="92">
        <v>18741205000</v>
      </c>
      <c r="C6" s="91" t="s">
        <v>30</v>
      </c>
      <c r="D6" s="89" t="s">
        <v>37</v>
      </c>
      <c r="E6" s="89" t="s">
        <v>34</v>
      </c>
    </row>
    <row r="7" spans="1:5" ht="35.1" customHeight="1" x14ac:dyDescent="0.55000000000000004">
      <c r="A7" s="88">
        <v>4</v>
      </c>
      <c r="B7" s="93">
        <v>7521000</v>
      </c>
      <c r="C7" s="91" t="s">
        <v>30</v>
      </c>
      <c r="D7" s="90" t="s">
        <v>38</v>
      </c>
      <c r="E7" s="90" t="s">
        <v>34</v>
      </c>
    </row>
    <row r="8" spans="1:5" ht="35.1" customHeight="1" x14ac:dyDescent="0.2">
      <c r="B8" s="97">
        <f>SUM(B4:B7)</f>
        <v>26070363040</v>
      </c>
    </row>
  </sheetData>
  <mergeCells count="1">
    <mergeCell ref="A1:E2"/>
  </mergeCells>
  <printOptions horizontalCentered="1"/>
  <pageMargins left="0" right="0" top="0" bottom="0" header="0.31496062992125984" footer="0.31496062992125984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5993F-9784-4A44-B60A-75C17D444940}">
  <sheetPr>
    <tabColor rgb="FF00B050"/>
  </sheetPr>
  <dimension ref="B1:M26"/>
  <sheetViews>
    <sheetView rightToLeft="1" workbookViewId="0">
      <selection activeCell="E11" sqref="E11"/>
    </sheetView>
  </sheetViews>
  <sheetFormatPr defaultRowHeight="12.75" x14ac:dyDescent="0.2"/>
  <cols>
    <col min="1" max="1" width="5.7109375" customWidth="1"/>
    <col min="2" max="2" width="5.5703125" style="5" bestFit="1" customWidth="1"/>
    <col min="3" max="3" width="11" style="5" customWidth="1"/>
    <col min="4" max="4" width="14" customWidth="1"/>
    <col min="5" max="5" width="20.42578125" style="5" customWidth="1"/>
    <col min="6" max="6" width="8.140625" style="5" customWidth="1"/>
    <col min="7" max="7" width="19.28515625" style="26" customWidth="1"/>
    <col min="8" max="8" width="15" style="27" customWidth="1"/>
    <col min="13" max="13" width="9.5703125" bestFit="1" customWidth="1"/>
  </cols>
  <sheetData>
    <row r="1" spans="2:8" ht="20.25" x14ac:dyDescent="0.2">
      <c r="B1"/>
      <c r="C1" s="114" t="s">
        <v>0</v>
      </c>
      <c r="D1" s="114"/>
      <c r="E1" s="114"/>
      <c r="F1" s="114"/>
      <c r="G1" s="114"/>
      <c r="H1" s="114"/>
    </row>
    <row r="2" spans="2:8" ht="21" thickBot="1" x14ac:dyDescent="0.25">
      <c r="B2"/>
      <c r="C2" s="114" t="s">
        <v>1</v>
      </c>
      <c r="D2" s="114"/>
      <c r="E2" s="114"/>
      <c r="F2" s="114"/>
      <c r="G2" s="114"/>
      <c r="H2" s="114"/>
    </row>
    <row r="3" spans="2:8" s="5" customFormat="1" ht="21.75" thickBot="1" x14ac:dyDescent="0.6">
      <c r="B3" s="44" t="s">
        <v>14</v>
      </c>
      <c r="C3" s="2" t="s">
        <v>18</v>
      </c>
      <c r="D3" s="30" t="s">
        <v>2</v>
      </c>
      <c r="E3" s="37" t="s">
        <v>3</v>
      </c>
      <c r="F3" s="28" t="s">
        <v>11</v>
      </c>
      <c r="G3" s="29" t="s">
        <v>4</v>
      </c>
      <c r="H3" s="30" t="s">
        <v>5</v>
      </c>
    </row>
    <row r="4" spans="2:8" ht="18.75" x14ac:dyDescent="0.45">
      <c r="B4" s="45">
        <v>1</v>
      </c>
      <c r="C4" s="48" t="s">
        <v>21</v>
      </c>
      <c r="D4" s="7">
        <v>18000</v>
      </c>
      <c r="E4" s="8">
        <v>54000000</v>
      </c>
      <c r="F4" s="31" t="s">
        <v>12</v>
      </c>
      <c r="G4" s="9" t="s">
        <v>7</v>
      </c>
      <c r="H4" s="10">
        <v>18133844</v>
      </c>
    </row>
    <row r="5" spans="2:8" ht="18.75" x14ac:dyDescent="0.45">
      <c r="B5" s="46">
        <v>2</v>
      </c>
      <c r="C5" s="36" t="s">
        <v>19</v>
      </c>
      <c r="D5" s="12">
        <v>18000</v>
      </c>
      <c r="E5" s="8">
        <v>54000000</v>
      </c>
      <c r="F5" s="8" t="s">
        <v>12</v>
      </c>
      <c r="G5" s="13" t="s">
        <v>7</v>
      </c>
      <c r="H5" s="14">
        <v>18133844</v>
      </c>
    </row>
    <row r="6" spans="2:8" ht="18.75" x14ac:dyDescent="0.45">
      <c r="B6" s="45">
        <v>3</v>
      </c>
      <c r="C6" s="36" t="s">
        <v>19</v>
      </c>
      <c r="D6" s="12">
        <v>18000</v>
      </c>
      <c r="E6" s="8">
        <v>54000000</v>
      </c>
      <c r="F6" s="8" t="s">
        <v>12</v>
      </c>
      <c r="G6" s="13" t="s">
        <v>7</v>
      </c>
      <c r="H6" s="14">
        <v>18133844</v>
      </c>
    </row>
    <row r="7" spans="2:8" ht="18.75" x14ac:dyDescent="0.45">
      <c r="B7" s="46">
        <v>4</v>
      </c>
      <c r="C7" s="36" t="s">
        <v>19</v>
      </c>
      <c r="D7" s="12">
        <v>18000</v>
      </c>
      <c r="E7" s="8">
        <v>54000000</v>
      </c>
      <c r="F7" s="8" t="s">
        <v>12</v>
      </c>
      <c r="G7" s="13" t="s">
        <v>7</v>
      </c>
      <c r="H7" s="14">
        <v>18133844</v>
      </c>
    </row>
    <row r="8" spans="2:8" ht="18.75" x14ac:dyDescent="0.45">
      <c r="B8" s="45">
        <v>5</v>
      </c>
      <c r="C8" s="36" t="s">
        <v>19</v>
      </c>
      <c r="D8" s="12">
        <v>6000</v>
      </c>
      <c r="E8" s="8">
        <v>18000000</v>
      </c>
      <c r="F8" s="8" t="s">
        <v>12</v>
      </c>
      <c r="G8" s="13" t="s">
        <v>7</v>
      </c>
      <c r="H8" s="14">
        <v>18133844</v>
      </c>
    </row>
    <row r="9" spans="2:8" ht="18.75" x14ac:dyDescent="0.45">
      <c r="B9" s="46">
        <v>6</v>
      </c>
      <c r="C9" s="36" t="s">
        <v>19</v>
      </c>
      <c r="D9" s="12">
        <v>6000</v>
      </c>
      <c r="E9" s="8">
        <v>18000000</v>
      </c>
      <c r="F9" s="8" t="s">
        <v>12</v>
      </c>
      <c r="G9" s="13" t="s">
        <v>7</v>
      </c>
      <c r="H9" s="14">
        <v>18133844</v>
      </c>
    </row>
    <row r="10" spans="2:8" ht="18.75" x14ac:dyDescent="0.45">
      <c r="B10" s="45">
        <v>7</v>
      </c>
      <c r="C10" s="36" t="s">
        <v>19</v>
      </c>
      <c r="D10" s="12">
        <v>6000</v>
      </c>
      <c r="E10" s="8">
        <v>18000000</v>
      </c>
      <c r="F10" s="8" t="s">
        <v>12</v>
      </c>
      <c r="G10" s="13" t="s">
        <v>7</v>
      </c>
      <c r="H10" s="14">
        <v>18133844</v>
      </c>
    </row>
    <row r="11" spans="2:8" ht="18.75" x14ac:dyDescent="0.45">
      <c r="B11" s="46">
        <v>8</v>
      </c>
      <c r="C11" s="36" t="s">
        <v>19</v>
      </c>
      <c r="D11" s="12">
        <v>6000</v>
      </c>
      <c r="E11" s="8">
        <v>18000000</v>
      </c>
      <c r="F11" s="8" t="s">
        <v>12</v>
      </c>
      <c r="G11" s="13" t="s">
        <v>7</v>
      </c>
      <c r="H11" s="14">
        <v>18133844</v>
      </c>
    </row>
    <row r="12" spans="2:8" ht="18.75" x14ac:dyDescent="0.45">
      <c r="B12" s="45">
        <v>9</v>
      </c>
      <c r="C12" s="36" t="s">
        <v>19</v>
      </c>
      <c r="D12" s="12">
        <v>6000</v>
      </c>
      <c r="E12" s="8">
        <v>18000000</v>
      </c>
      <c r="F12" s="8" t="s">
        <v>12</v>
      </c>
      <c r="G12" s="13" t="s">
        <v>7</v>
      </c>
      <c r="H12" s="14">
        <v>18133844</v>
      </c>
    </row>
    <row r="13" spans="2:8" ht="19.5" thickBot="1" x14ac:dyDescent="0.5">
      <c r="B13" s="47">
        <v>10</v>
      </c>
      <c r="C13" s="49" t="s">
        <v>19</v>
      </c>
      <c r="D13" s="16">
        <v>6000</v>
      </c>
      <c r="E13" s="8">
        <v>18000000</v>
      </c>
      <c r="F13" s="8" t="s">
        <v>12</v>
      </c>
      <c r="G13" s="13" t="s">
        <v>7</v>
      </c>
      <c r="H13" s="14">
        <v>18133844</v>
      </c>
    </row>
    <row r="14" spans="2:8" ht="21.75" thickBot="1" x14ac:dyDescent="0.6">
      <c r="B14" s="116" t="s">
        <v>8</v>
      </c>
      <c r="C14" s="117"/>
      <c r="D14" s="118"/>
      <c r="E14" s="38">
        <f>SUM(E4:E13)</f>
        <v>324000000</v>
      </c>
      <c r="F14" s="34"/>
      <c r="G14" s="119"/>
      <c r="H14" s="120"/>
    </row>
    <row r="15" spans="2:8" ht="18.75" x14ac:dyDescent="0.45">
      <c r="B15" s="45">
        <v>11</v>
      </c>
      <c r="C15" s="36" t="s">
        <v>9</v>
      </c>
      <c r="D15" s="12">
        <v>18000</v>
      </c>
      <c r="E15" s="8">
        <v>196200</v>
      </c>
      <c r="F15" s="8" t="s">
        <v>12</v>
      </c>
      <c r="G15" s="13" t="s">
        <v>10</v>
      </c>
      <c r="H15" s="14">
        <v>18133844</v>
      </c>
    </row>
    <row r="16" spans="2:8" ht="18.75" x14ac:dyDescent="0.45">
      <c r="B16" s="46">
        <v>12</v>
      </c>
      <c r="C16" s="36" t="s">
        <v>9</v>
      </c>
      <c r="D16" s="12">
        <v>18000</v>
      </c>
      <c r="E16" s="8">
        <v>196200</v>
      </c>
      <c r="F16" s="8" t="s">
        <v>12</v>
      </c>
      <c r="G16" s="13" t="s">
        <v>10</v>
      </c>
      <c r="H16" s="14">
        <v>18133844</v>
      </c>
    </row>
    <row r="17" spans="2:13" ht="18.75" x14ac:dyDescent="0.45">
      <c r="B17" s="45">
        <v>13</v>
      </c>
      <c r="C17" s="36" t="s">
        <v>9</v>
      </c>
      <c r="D17" s="12">
        <v>18000</v>
      </c>
      <c r="E17" s="8">
        <v>196200</v>
      </c>
      <c r="F17" s="8" t="s">
        <v>12</v>
      </c>
      <c r="G17" s="13" t="s">
        <v>10</v>
      </c>
      <c r="H17" s="14">
        <v>18133844</v>
      </c>
    </row>
    <row r="18" spans="2:13" ht="18.75" x14ac:dyDescent="0.45">
      <c r="B18" s="46">
        <v>14</v>
      </c>
      <c r="C18" s="36" t="s">
        <v>9</v>
      </c>
      <c r="D18" s="12">
        <v>18000</v>
      </c>
      <c r="E18" s="8">
        <v>196200</v>
      </c>
      <c r="F18" s="8" t="s">
        <v>12</v>
      </c>
      <c r="G18" s="13" t="s">
        <v>10</v>
      </c>
      <c r="H18" s="14">
        <v>18133844</v>
      </c>
    </row>
    <row r="19" spans="2:13" ht="18.75" x14ac:dyDescent="0.45">
      <c r="B19" s="45">
        <v>15</v>
      </c>
      <c r="C19" s="36" t="s">
        <v>9</v>
      </c>
      <c r="D19" s="12">
        <v>6000</v>
      </c>
      <c r="E19" s="8">
        <v>65400</v>
      </c>
      <c r="F19" s="8" t="s">
        <v>12</v>
      </c>
      <c r="G19" s="13" t="s">
        <v>10</v>
      </c>
      <c r="H19" s="14">
        <v>18133844</v>
      </c>
    </row>
    <row r="20" spans="2:13" ht="18.75" x14ac:dyDescent="0.45">
      <c r="B20" s="46">
        <v>16</v>
      </c>
      <c r="C20" s="36" t="s">
        <v>9</v>
      </c>
      <c r="D20" s="12">
        <v>6000</v>
      </c>
      <c r="E20" s="8">
        <v>65400</v>
      </c>
      <c r="F20" s="8" t="s">
        <v>12</v>
      </c>
      <c r="G20" s="13" t="s">
        <v>10</v>
      </c>
      <c r="H20" s="14">
        <v>18133844</v>
      </c>
      <c r="M20" s="43"/>
    </row>
    <row r="21" spans="2:13" ht="18.75" x14ac:dyDescent="0.45">
      <c r="B21" s="45">
        <v>17</v>
      </c>
      <c r="C21" s="36" t="s">
        <v>9</v>
      </c>
      <c r="D21" s="12">
        <v>6000</v>
      </c>
      <c r="E21" s="8">
        <v>65400</v>
      </c>
      <c r="F21" s="8" t="s">
        <v>12</v>
      </c>
      <c r="G21" s="13" t="s">
        <v>10</v>
      </c>
      <c r="H21" s="14">
        <v>18133844</v>
      </c>
    </row>
    <row r="22" spans="2:13" ht="18.75" x14ac:dyDescent="0.45">
      <c r="B22" s="46">
        <v>18</v>
      </c>
      <c r="C22" s="36" t="s">
        <v>9</v>
      </c>
      <c r="D22" s="12">
        <v>6000</v>
      </c>
      <c r="E22" s="8">
        <v>65400</v>
      </c>
      <c r="F22" s="8" t="s">
        <v>12</v>
      </c>
      <c r="G22" s="13" t="s">
        <v>10</v>
      </c>
      <c r="H22" s="14">
        <v>18133844</v>
      </c>
    </row>
    <row r="23" spans="2:13" ht="18.75" x14ac:dyDescent="0.45">
      <c r="B23" s="45">
        <v>19</v>
      </c>
      <c r="C23" s="36" t="s">
        <v>9</v>
      </c>
      <c r="D23" s="12">
        <v>6000</v>
      </c>
      <c r="E23" s="8">
        <v>65400</v>
      </c>
      <c r="F23" s="8" t="s">
        <v>12</v>
      </c>
      <c r="G23" s="13" t="s">
        <v>10</v>
      </c>
      <c r="H23" s="14">
        <v>18133844</v>
      </c>
    </row>
    <row r="24" spans="2:13" ht="19.5" thickBot="1" x14ac:dyDescent="0.5">
      <c r="B24" s="47">
        <v>20</v>
      </c>
      <c r="C24" s="49" t="s">
        <v>9</v>
      </c>
      <c r="D24" s="16">
        <v>6000</v>
      </c>
      <c r="E24" s="8">
        <v>65400</v>
      </c>
      <c r="F24" s="8" t="s">
        <v>12</v>
      </c>
      <c r="G24" s="13" t="s">
        <v>10</v>
      </c>
      <c r="H24" s="14">
        <v>18133844</v>
      </c>
    </row>
    <row r="25" spans="2:13" ht="21.75" thickBot="1" x14ac:dyDescent="0.6">
      <c r="B25" s="116" t="s">
        <v>8</v>
      </c>
      <c r="C25" s="117"/>
      <c r="D25" s="118"/>
      <c r="E25" s="38">
        <f>SUM(E15:E24)</f>
        <v>1177200</v>
      </c>
      <c r="F25" s="34"/>
      <c r="G25" s="119"/>
      <c r="H25" s="120"/>
    </row>
    <row r="26" spans="2:13" ht="21.75" thickBot="1" x14ac:dyDescent="0.6">
      <c r="B26" s="116" t="s">
        <v>20</v>
      </c>
      <c r="C26" s="117"/>
      <c r="D26" s="118"/>
      <c r="E26" s="38">
        <f>SUM(E25,E14)</f>
        <v>325177200</v>
      </c>
      <c r="F26" s="34"/>
      <c r="G26" s="119"/>
      <c r="H26" s="120"/>
    </row>
  </sheetData>
  <mergeCells count="8">
    <mergeCell ref="B26:D26"/>
    <mergeCell ref="G26:H26"/>
    <mergeCell ref="C1:H1"/>
    <mergeCell ref="C2:H2"/>
    <mergeCell ref="B25:D25"/>
    <mergeCell ref="G25:H25"/>
    <mergeCell ref="B14:D14"/>
    <mergeCell ref="G14:H14"/>
  </mergeCells>
  <printOptions horizontalCentered="1"/>
  <pageMargins left="0.70866141732283472" right="0.19685039370078741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E8BB5-6126-4A39-A99C-D9E088C58E88}">
  <sheetPr>
    <tabColor rgb="FF00B050"/>
  </sheetPr>
  <dimension ref="B1:M24"/>
  <sheetViews>
    <sheetView rightToLeft="1" workbookViewId="0">
      <selection activeCell="E14" sqref="E14:E23"/>
    </sheetView>
  </sheetViews>
  <sheetFormatPr defaultRowHeight="12.75" x14ac:dyDescent="0.2"/>
  <cols>
    <col min="1" max="1" width="5.7109375" customWidth="1"/>
    <col min="2" max="2" width="5.5703125" style="5" bestFit="1" customWidth="1"/>
    <col min="3" max="3" width="11" style="5" customWidth="1"/>
    <col min="4" max="4" width="14" customWidth="1"/>
    <col min="5" max="5" width="20.42578125" style="5" customWidth="1"/>
    <col min="6" max="6" width="8.140625" style="5" customWidth="1"/>
    <col min="7" max="7" width="19.28515625" style="26" customWidth="1"/>
    <col min="8" max="8" width="15" style="27" customWidth="1"/>
    <col min="13" max="13" width="9.5703125" bestFit="1" customWidth="1"/>
  </cols>
  <sheetData>
    <row r="1" spans="2:8" ht="20.25" x14ac:dyDescent="0.2">
      <c r="B1"/>
      <c r="C1" s="114" t="s">
        <v>0</v>
      </c>
      <c r="D1" s="114"/>
      <c r="E1" s="114"/>
      <c r="F1" s="114"/>
      <c r="G1" s="114"/>
      <c r="H1" s="114"/>
    </row>
    <row r="2" spans="2:8" ht="21" thickBot="1" x14ac:dyDescent="0.25">
      <c r="B2"/>
      <c r="C2" s="114" t="s">
        <v>1</v>
      </c>
      <c r="D2" s="114"/>
      <c r="E2" s="114"/>
      <c r="F2" s="114"/>
      <c r="G2" s="114"/>
      <c r="H2" s="114"/>
    </row>
    <row r="3" spans="2:8" s="5" customFormat="1" ht="21.75" thickBot="1" x14ac:dyDescent="0.6">
      <c r="B3" s="44" t="s">
        <v>14</v>
      </c>
      <c r="C3" s="2" t="s">
        <v>18</v>
      </c>
      <c r="D3" s="30" t="s">
        <v>2</v>
      </c>
      <c r="E3" s="37" t="s">
        <v>3</v>
      </c>
      <c r="F3" s="28" t="s">
        <v>11</v>
      </c>
      <c r="G3" s="29" t="s">
        <v>4</v>
      </c>
      <c r="H3" s="30" t="s">
        <v>5</v>
      </c>
    </row>
    <row r="4" spans="2:8" ht="18.75" x14ac:dyDescent="0.45">
      <c r="B4" s="45">
        <v>1</v>
      </c>
      <c r="C4" s="48" t="s">
        <v>19</v>
      </c>
      <c r="D4" s="7">
        <v>18000</v>
      </c>
      <c r="E4" s="8">
        <v>54000000</v>
      </c>
      <c r="F4" s="31" t="s">
        <v>12</v>
      </c>
      <c r="G4" s="9" t="s">
        <v>7</v>
      </c>
      <c r="H4" s="10">
        <v>14992681</v>
      </c>
    </row>
    <row r="5" spans="2:8" ht="18.75" x14ac:dyDescent="0.45">
      <c r="B5" s="46">
        <v>2</v>
      </c>
      <c r="C5" s="36" t="s">
        <v>19</v>
      </c>
      <c r="D5" s="12">
        <v>18000</v>
      </c>
      <c r="E5" s="8">
        <v>54000000</v>
      </c>
      <c r="F5" s="8" t="s">
        <v>12</v>
      </c>
      <c r="G5" s="13" t="s">
        <v>7</v>
      </c>
      <c r="H5" s="14">
        <v>14992681</v>
      </c>
    </row>
    <row r="6" spans="2:8" ht="18.75" x14ac:dyDescent="0.45">
      <c r="B6" s="45">
        <v>3</v>
      </c>
      <c r="C6" s="36" t="s">
        <v>19</v>
      </c>
      <c r="D6" s="12">
        <v>18000</v>
      </c>
      <c r="E6" s="8">
        <v>54000000</v>
      </c>
      <c r="F6" s="8" t="s">
        <v>12</v>
      </c>
      <c r="G6" s="13" t="s">
        <v>7</v>
      </c>
      <c r="H6" s="14">
        <v>14992681</v>
      </c>
    </row>
    <row r="7" spans="2:8" ht="18.75" x14ac:dyDescent="0.45">
      <c r="B7" s="46">
        <v>4</v>
      </c>
      <c r="C7" s="36" t="s">
        <v>19</v>
      </c>
      <c r="D7" s="12">
        <v>18000</v>
      </c>
      <c r="E7" s="8">
        <v>54000000</v>
      </c>
      <c r="F7" s="8" t="s">
        <v>12</v>
      </c>
      <c r="G7" s="13" t="s">
        <v>7</v>
      </c>
      <c r="H7" s="14">
        <v>14992681</v>
      </c>
    </row>
    <row r="8" spans="2:8" ht="18.75" x14ac:dyDescent="0.45">
      <c r="B8" s="45">
        <v>5</v>
      </c>
      <c r="C8" s="36" t="s">
        <v>19</v>
      </c>
      <c r="D8" s="12">
        <v>6000</v>
      </c>
      <c r="E8" s="8">
        <v>18000000</v>
      </c>
      <c r="F8" s="8" t="s">
        <v>12</v>
      </c>
      <c r="G8" s="13" t="s">
        <v>7</v>
      </c>
      <c r="H8" s="14">
        <v>14992681</v>
      </c>
    </row>
    <row r="9" spans="2:8" ht="18.75" x14ac:dyDescent="0.45">
      <c r="B9" s="46">
        <v>6</v>
      </c>
      <c r="C9" s="36" t="s">
        <v>19</v>
      </c>
      <c r="D9" s="12">
        <v>6000</v>
      </c>
      <c r="E9" s="8">
        <v>18000000</v>
      </c>
      <c r="F9" s="8" t="s">
        <v>12</v>
      </c>
      <c r="G9" s="13" t="s">
        <v>7</v>
      </c>
      <c r="H9" s="14">
        <v>14992681</v>
      </c>
    </row>
    <row r="10" spans="2:8" ht="18.75" x14ac:dyDescent="0.45">
      <c r="B10" s="45">
        <v>7</v>
      </c>
      <c r="C10" s="36" t="s">
        <v>19</v>
      </c>
      <c r="D10" s="12">
        <v>6000</v>
      </c>
      <c r="E10" s="8">
        <v>18000000</v>
      </c>
      <c r="F10" s="8" t="s">
        <v>12</v>
      </c>
      <c r="G10" s="13" t="s">
        <v>7</v>
      </c>
      <c r="H10" s="14">
        <v>14992681</v>
      </c>
    </row>
    <row r="11" spans="2:8" ht="18.75" x14ac:dyDescent="0.45">
      <c r="B11" s="46">
        <v>8</v>
      </c>
      <c r="C11" s="36" t="s">
        <v>19</v>
      </c>
      <c r="D11" s="12">
        <v>6000</v>
      </c>
      <c r="E11" s="8">
        <v>18000000</v>
      </c>
      <c r="F11" s="8" t="s">
        <v>12</v>
      </c>
      <c r="G11" s="13" t="s">
        <v>7</v>
      </c>
      <c r="H11" s="14">
        <v>14992681</v>
      </c>
    </row>
    <row r="12" spans="2:8" ht="18.75" x14ac:dyDescent="0.45">
      <c r="B12" s="45">
        <v>9</v>
      </c>
      <c r="C12" s="36" t="s">
        <v>19</v>
      </c>
      <c r="D12" s="12">
        <v>6000</v>
      </c>
      <c r="E12" s="8">
        <v>18000000</v>
      </c>
      <c r="F12" s="8" t="s">
        <v>12</v>
      </c>
      <c r="G12" s="13" t="s">
        <v>7</v>
      </c>
      <c r="H12" s="14">
        <v>14992681</v>
      </c>
    </row>
    <row r="13" spans="2:8" ht="18.75" x14ac:dyDescent="0.45">
      <c r="B13" s="46">
        <v>10</v>
      </c>
      <c r="C13" s="36" t="s">
        <v>19</v>
      </c>
      <c r="D13" s="12">
        <v>6000</v>
      </c>
      <c r="E13" s="8">
        <v>18000000</v>
      </c>
      <c r="F13" s="8" t="s">
        <v>12</v>
      </c>
      <c r="G13" s="13" t="s">
        <v>7</v>
      </c>
      <c r="H13" s="14">
        <v>14992681</v>
      </c>
    </row>
    <row r="14" spans="2:8" ht="18.75" x14ac:dyDescent="0.45">
      <c r="B14" s="45">
        <v>11</v>
      </c>
      <c r="C14" s="36" t="s">
        <v>9</v>
      </c>
      <c r="D14" s="12">
        <v>18000</v>
      </c>
      <c r="E14" s="8">
        <v>196200</v>
      </c>
      <c r="F14" s="8" t="s">
        <v>12</v>
      </c>
      <c r="G14" s="13" t="s">
        <v>10</v>
      </c>
      <c r="H14" s="14">
        <v>14992681</v>
      </c>
    </row>
    <row r="15" spans="2:8" ht="18.75" x14ac:dyDescent="0.45">
      <c r="B15" s="46">
        <v>12</v>
      </c>
      <c r="C15" s="36" t="s">
        <v>9</v>
      </c>
      <c r="D15" s="12">
        <v>18000</v>
      </c>
      <c r="E15" s="8">
        <v>196200</v>
      </c>
      <c r="F15" s="8" t="s">
        <v>12</v>
      </c>
      <c r="G15" s="13" t="s">
        <v>10</v>
      </c>
      <c r="H15" s="14">
        <v>14992681</v>
      </c>
    </row>
    <row r="16" spans="2:8" ht="18.75" x14ac:dyDescent="0.45">
      <c r="B16" s="45">
        <v>13</v>
      </c>
      <c r="C16" s="36" t="s">
        <v>9</v>
      </c>
      <c r="D16" s="12">
        <v>18000</v>
      </c>
      <c r="E16" s="8">
        <v>196200</v>
      </c>
      <c r="F16" s="8" t="s">
        <v>12</v>
      </c>
      <c r="G16" s="13" t="s">
        <v>10</v>
      </c>
      <c r="H16" s="14">
        <v>14992681</v>
      </c>
    </row>
    <row r="17" spans="2:13" ht="18.75" x14ac:dyDescent="0.45">
      <c r="B17" s="46">
        <v>14</v>
      </c>
      <c r="C17" s="36" t="s">
        <v>9</v>
      </c>
      <c r="D17" s="12">
        <v>18000</v>
      </c>
      <c r="E17" s="8">
        <v>196200</v>
      </c>
      <c r="F17" s="8" t="s">
        <v>12</v>
      </c>
      <c r="G17" s="13" t="s">
        <v>10</v>
      </c>
      <c r="H17" s="14">
        <v>14992681</v>
      </c>
    </row>
    <row r="18" spans="2:13" ht="18.75" x14ac:dyDescent="0.45">
      <c r="B18" s="45">
        <v>15</v>
      </c>
      <c r="C18" s="36" t="s">
        <v>9</v>
      </c>
      <c r="D18" s="12">
        <v>6000</v>
      </c>
      <c r="E18" s="8">
        <v>65400</v>
      </c>
      <c r="F18" s="8" t="s">
        <v>12</v>
      </c>
      <c r="G18" s="13" t="s">
        <v>10</v>
      </c>
      <c r="H18" s="14">
        <v>14992681</v>
      </c>
    </row>
    <row r="19" spans="2:13" ht="18.75" x14ac:dyDescent="0.45">
      <c r="B19" s="46">
        <v>16</v>
      </c>
      <c r="C19" s="36" t="s">
        <v>9</v>
      </c>
      <c r="D19" s="12">
        <v>6000</v>
      </c>
      <c r="E19" s="8">
        <v>65400</v>
      </c>
      <c r="F19" s="8" t="s">
        <v>12</v>
      </c>
      <c r="G19" s="13" t="s">
        <v>10</v>
      </c>
      <c r="H19" s="14">
        <v>14992681</v>
      </c>
      <c r="M19" s="43"/>
    </row>
    <row r="20" spans="2:13" ht="18.75" x14ac:dyDescent="0.45">
      <c r="B20" s="45">
        <v>17</v>
      </c>
      <c r="C20" s="36" t="s">
        <v>9</v>
      </c>
      <c r="D20" s="12">
        <v>6000</v>
      </c>
      <c r="E20" s="8">
        <v>65400</v>
      </c>
      <c r="F20" s="8" t="s">
        <v>12</v>
      </c>
      <c r="G20" s="13" t="s">
        <v>10</v>
      </c>
      <c r="H20" s="14">
        <v>14992681</v>
      </c>
    </row>
    <row r="21" spans="2:13" ht="18.75" x14ac:dyDescent="0.45">
      <c r="B21" s="46">
        <v>18</v>
      </c>
      <c r="C21" s="36" t="s">
        <v>9</v>
      </c>
      <c r="D21" s="12">
        <v>6000</v>
      </c>
      <c r="E21" s="8">
        <v>65400</v>
      </c>
      <c r="F21" s="8" t="s">
        <v>12</v>
      </c>
      <c r="G21" s="13" t="s">
        <v>10</v>
      </c>
      <c r="H21" s="14">
        <v>14992681</v>
      </c>
    </row>
    <row r="22" spans="2:13" ht="18.75" x14ac:dyDescent="0.45">
      <c r="B22" s="45">
        <v>19</v>
      </c>
      <c r="C22" s="36" t="s">
        <v>9</v>
      </c>
      <c r="D22" s="12">
        <v>6000</v>
      </c>
      <c r="E22" s="8">
        <v>65400</v>
      </c>
      <c r="F22" s="8" t="s">
        <v>12</v>
      </c>
      <c r="G22" s="13" t="s">
        <v>10</v>
      </c>
      <c r="H22" s="14">
        <v>14992681</v>
      </c>
    </row>
    <row r="23" spans="2:13" ht="19.5" thickBot="1" x14ac:dyDescent="0.5">
      <c r="B23" s="47">
        <v>20</v>
      </c>
      <c r="C23" s="36" t="s">
        <v>9</v>
      </c>
      <c r="D23" s="12">
        <v>6000</v>
      </c>
      <c r="E23" s="8">
        <v>65400</v>
      </c>
      <c r="F23" s="8" t="s">
        <v>12</v>
      </c>
      <c r="G23" s="13" t="s">
        <v>10</v>
      </c>
      <c r="H23" s="14">
        <v>14992681</v>
      </c>
    </row>
    <row r="24" spans="2:13" ht="21.75" thickBot="1" x14ac:dyDescent="0.6">
      <c r="B24" s="116" t="s">
        <v>8</v>
      </c>
      <c r="C24" s="121"/>
      <c r="D24" s="122"/>
      <c r="E24" s="38">
        <f>SUM(E4:E23)</f>
        <v>325177200</v>
      </c>
      <c r="F24" s="34"/>
      <c r="G24" s="119"/>
      <c r="H24" s="120"/>
    </row>
  </sheetData>
  <mergeCells count="4">
    <mergeCell ref="C1:H1"/>
    <mergeCell ref="C2:H2"/>
    <mergeCell ref="G24:H24"/>
    <mergeCell ref="B24:D24"/>
  </mergeCells>
  <printOptions horizontalCentered="1"/>
  <pageMargins left="0.70866141732283472" right="0.19685039370078741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0B711-FC9E-4CD2-98A5-2C1F9FF1B731}">
  <sheetPr>
    <tabColor rgb="FF00B050"/>
  </sheetPr>
  <dimension ref="B1:G9"/>
  <sheetViews>
    <sheetView rightToLeft="1" workbookViewId="0">
      <selection activeCell="F7" sqref="F7"/>
    </sheetView>
  </sheetViews>
  <sheetFormatPr defaultRowHeight="12.75" x14ac:dyDescent="0.2"/>
  <cols>
    <col min="2" max="2" width="11" style="5" customWidth="1"/>
    <col min="3" max="3" width="14" customWidth="1"/>
    <col min="4" max="4" width="20.42578125" style="5" customWidth="1"/>
    <col min="5" max="5" width="8.140625" style="5" customWidth="1"/>
    <col min="6" max="6" width="19.28515625" style="26" customWidth="1"/>
    <col min="7" max="7" width="15" style="27" customWidth="1"/>
    <col min="12" max="12" width="9.5703125" bestFit="1" customWidth="1"/>
  </cols>
  <sheetData>
    <row r="1" spans="2:7" ht="20.25" x14ac:dyDescent="0.2">
      <c r="B1" s="114" t="s">
        <v>0</v>
      </c>
      <c r="C1" s="114"/>
      <c r="D1" s="114"/>
      <c r="E1" s="114"/>
      <c r="F1" s="114"/>
      <c r="G1" s="114"/>
    </row>
    <row r="2" spans="2:7" ht="21" thickBot="1" x14ac:dyDescent="0.25">
      <c r="B2" s="114" t="s">
        <v>1</v>
      </c>
      <c r="C2" s="114"/>
      <c r="D2" s="114"/>
      <c r="E2" s="114"/>
      <c r="F2" s="114"/>
      <c r="G2" s="114"/>
    </row>
    <row r="3" spans="2:7" s="5" customFormat="1" ht="21.75" thickBot="1" x14ac:dyDescent="0.6">
      <c r="B3" s="1" t="s">
        <v>18</v>
      </c>
      <c r="C3" s="28" t="s">
        <v>2</v>
      </c>
      <c r="D3" s="28" t="s">
        <v>3</v>
      </c>
      <c r="E3" s="28" t="s">
        <v>11</v>
      </c>
      <c r="F3" s="29" t="s">
        <v>4</v>
      </c>
      <c r="G3" s="30" t="s">
        <v>5</v>
      </c>
    </row>
    <row r="4" spans="2:7" ht="18.75" x14ac:dyDescent="0.45">
      <c r="B4" s="6" t="s">
        <v>19</v>
      </c>
      <c r="C4" s="7">
        <v>18000</v>
      </c>
      <c r="D4" s="8">
        <v>54000000</v>
      </c>
      <c r="E4" s="31" t="s">
        <v>12</v>
      </c>
      <c r="F4" s="9" t="s">
        <v>7</v>
      </c>
      <c r="G4" s="10">
        <v>18133844</v>
      </c>
    </row>
    <row r="5" spans="2:7" ht="19.5" thickBot="1" x14ac:dyDescent="0.5">
      <c r="B5" s="11" t="s">
        <v>19</v>
      </c>
      <c r="C5" s="12">
        <v>18000</v>
      </c>
      <c r="D5" s="8">
        <v>54000000</v>
      </c>
      <c r="E5" s="8" t="s">
        <v>12</v>
      </c>
      <c r="F5" s="13" t="s">
        <v>7</v>
      </c>
      <c r="G5" s="10">
        <v>18133844</v>
      </c>
    </row>
    <row r="6" spans="2:7" ht="21.75" thickBot="1" x14ac:dyDescent="0.6">
      <c r="B6" s="116" t="s">
        <v>8</v>
      </c>
      <c r="C6" s="123"/>
      <c r="D6" s="19">
        <f>SUM(D4:D5)</f>
        <v>108000000</v>
      </c>
      <c r="E6" s="28" t="s">
        <v>11</v>
      </c>
      <c r="F6" s="124"/>
      <c r="G6" s="125"/>
    </row>
    <row r="7" spans="2:7" ht="18.75" x14ac:dyDescent="0.45">
      <c r="B7" s="20" t="s">
        <v>9</v>
      </c>
      <c r="C7" s="7">
        <v>18000</v>
      </c>
      <c r="D7" s="8">
        <v>196200</v>
      </c>
      <c r="E7" s="31" t="s">
        <v>12</v>
      </c>
      <c r="F7" s="22" t="s">
        <v>10</v>
      </c>
      <c r="G7" s="23">
        <v>18133844</v>
      </c>
    </row>
    <row r="8" spans="2:7" ht="19.5" thickBot="1" x14ac:dyDescent="0.5">
      <c r="B8" s="11" t="s">
        <v>9</v>
      </c>
      <c r="C8" s="12">
        <v>18000</v>
      </c>
      <c r="D8" s="8">
        <v>196200</v>
      </c>
      <c r="E8" s="8" t="s">
        <v>12</v>
      </c>
      <c r="F8" s="13" t="s">
        <v>10</v>
      </c>
      <c r="G8" s="14">
        <v>18133844</v>
      </c>
    </row>
    <row r="9" spans="2:7" ht="21.75" thickBot="1" x14ac:dyDescent="0.6">
      <c r="B9" s="116" t="s">
        <v>8</v>
      </c>
      <c r="C9" s="123"/>
      <c r="D9" s="24">
        <f>SUM(D7:D8)</f>
        <v>392400</v>
      </c>
      <c r="E9" s="34"/>
      <c r="F9" s="119"/>
      <c r="G9" s="120"/>
    </row>
  </sheetData>
  <mergeCells count="6">
    <mergeCell ref="B1:G1"/>
    <mergeCell ref="B2:G2"/>
    <mergeCell ref="B6:C6"/>
    <mergeCell ref="F6:G6"/>
    <mergeCell ref="B9:C9"/>
    <mergeCell ref="F9:G9"/>
  </mergeCells>
  <phoneticPr fontId="5" type="noConversion"/>
  <printOptions horizontalCentered="1"/>
  <pageMargins left="0.70866141732283472" right="0.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1BA23-0C8A-42AF-872B-CBACC1360ABB}">
  <sheetPr>
    <tabColor rgb="FF00B050"/>
  </sheetPr>
  <dimension ref="C1:I18"/>
  <sheetViews>
    <sheetView rightToLeft="1" topLeftCell="B1" workbookViewId="0">
      <selection activeCell="Q10" sqref="Q10"/>
    </sheetView>
  </sheetViews>
  <sheetFormatPr defaultRowHeight="12.75" x14ac:dyDescent="0.2"/>
  <cols>
    <col min="3" max="3" width="5.5703125" style="5" bestFit="1" customWidth="1"/>
    <col min="4" max="4" width="11" style="5" customWidth="1"/>
    <col min="5" max="5" width="14" customWidth="1"/>
    <col min="6" max="6" width="20.42578125" style="5" customWidth="1"/>
    <col min="7" max="7" width="6" style="5" customWidth="1"/>
    <col min="8" max="8" width="19.28515625" style="26" customWidth="1"/>
    <col min="9" max="9" width="15" style="27" customWidth="1"/>
  </cols>
  <sheetData>
    <row r="1" spans="3:9" ht="20.25" x14ac:dyDescent="0.2">
      <c r="C1"/>
      <c r="D1" s="114" t="s">
        <v>0</v>
      </c>
      <c r="E1" s="114"/>
      <c r="F1" s="114"/>
      <c r="G1" s="114"/>
      <c r="H1" s="114"/>
      <c r="I1" s="114"/>
    </row>
    <row r="2" spans="3:9" ht="21" thickBot="1" x14ac:dyDescent="0.25">
      <c r="C2"/>
      <c r="D2" s="114" t="s">
        <v>1</v>
      </c>
      <c r="E2" s="114"/>
      <c r="F2" s="114"/>
      <c r="G2" s="114"/>
      <c r="H2" s="114"/>
      <c r="I2" s="114"/>
    </row>
    <row r="3" spans="3:9" s="5" customFormat="1" ht="21.75" thickBot="1" x14ac:dyDescent="0.6">
      <c r="C3" s="1" t="s">
        <v>14</v>
      </c>
      <c r="D3" s="1" t="s">
        <v>15</v>
      </c>
      <c r="E3" s="28" t="s">
        <v>2</v>
      </c>
      <c r="F3" s="28" t="s">
        <v>3</v>
      </c>
      <c r="G3" s="28" t="s">
        <v>11</v>
      </c>
      <c r="H3" s="29" t="s">
        <v>4</v>
      </c>
      <c r="I3" s="30" t="s">
        <v>5</v>
      </c>
    </row>
    <row r="4" spans="3:9" ht="18.75" x14ac:dyDescent="0.45">
      <c r="C4" s="20">
        <v>1</v>
      </c>
      <c r="D4" s="39" t="s">
        <v>16</v>
      </c>
      <c r="E4" s="7">
        <v>25000</v>
      </c>
      <c r="F4" s="42">
        <v>2409767500</v>
      </c>
      <c r="G4" s="8" t="s">
        <v>12</v>
      </c>
      <c r="H4" s="9" t="s">
        <v>7</v>
      </c>
      <c r="I4" s="10">
        <v>14992681</v>
      </c>
    </row>
    <row r="5" spans="3:9" ht="18.75" x14ac:dyDescent="0.45">
      <c r="C5" s="11">
        <v>2</v>
      </c>
      <c r="D5" s="36" t="s">
        <v>16</v>
      </c>
      <c r="E5" s="12">
        <v>25000</v>
      </c>
      <c r="F5" s="42">
        <v>2409767500</v>
      </c>
      <c r="G5" s="8" t="s">
        <v>12</v>
      </c>
      <c r="H5" s="13" t="s">
        <v>7</v>
      </c>
      <c r="I5" s="14">
        <v>14992681</v>
      </c>
    </row>
    <row r="6" spans="3:9" ht="18.75" x14ac:dyDescent="0.45">
      <c r="C6" s="11">
        <v>3</v>
      </c>
      <c r="D6" s="36" t="s">
        <v>16</v>
      </c>
      <c r="E6" s="12">
        <v>25000</v>
      </c>
      <c r="F6" s="42">
        <v>2409767500</v>
      </c>
      <c r="G6" s="8" t="s">
        <v>12</v>
      </c>
      <c r="H6" s="13" t="s">
        <v>7</v>
      </c>
      <c r="I6" s="14">
        <v>14992681</v>
      </c>
    </row>
    <row r="7" spans="3:9" ht="18.75" x14ac:dyDescent="0.45">
      <c r="C7" s="11">
        <v>4</v>
      </c>
      <c r="D7" s="36" t="s">
        <v>9</v>
      </c>
      <c r="E7" s="12">
        <v>25000</v>
      </c>
      <c r="F7" s="42">
        <v>272500</v>
      </c>
      <c r="G7" s="8" t="s">
        <v>12</v>
      </c>
      <c r="H7" s="13" t="s">
        <v>10</v>
      </c>
      <c r="I7" s="14">
        <v>14992681</v>
      </c>
    </row>
    <row r="8" spans="3:9" ht="18.75" x14ac:dyDescent="0.45">
      <c r="C8" s="11">
        <v>5</v>
      </c>
      <c r="D8" s="36" t="s">
        <v>9</v>
      </c>
      <c r="E8" s="12">
        <v>25000</v>
      </c>
      <c r="F8" s="42">
        <v>272500</v>
      </c>
      <c r="G8" s="8" t="s">
        <v>12</v>
      </c>
      <c r="H8" s="13" t="s">
        <v>10</v>
      </c>
      <c r="I8" s="14">
        <v>14992681</v>
      </c>
    </row>
    <row r="9" spans="3:9" ht="18.75" x14ac:dyDescent="0.45">
      <c r="C9" s="11">
        <v>6</v>
      </c>
      <c r="D9" s="36" t="s">
        <v>9</v>
      </c>
      <c r="E9" s="12">
        <v>25000</v>
      </c>
      <c r="F9" s="42">
        <v>272500</v>
      </c>
      <c r="G9" s="8" t="s">
        <v>12</v>
      </c>
      <c r="H9" s="13" t="s">
        <v>10</v>
      </c>
      <c r="I9" s="14">
        <v>14992681</v>
      </c>
    </row>
    <row r="10" spans="3:9" ht="18.75" x14ac:dyDescent="0.45">
      <c r="C10" s="11">
        <v>7</v>
      </c>
      <c r="D10" s="36" t="s">
        <v>17</v>
      </c>
      <c r="E10" s="12">
        <v>6000</v>
      </c>
      <c r="F10" s="8">
        <v>1464936000</v>
      </c>
      <c r="G10" s="8" t="s">
        <v>13</v>
      </c>
      <c r="H10" s="13" t="s">
        <v>7</v>
      </c>
      <c r="I10" s="14">
        <v>14992681</v>
      </c>
    </row>
    <row r="11" spans="3:9" ht="18.75" x14ac:dyDescent="0.45">
      <c r="C11" s="11">
        <v>8</v>
      </c>
      <c r="D11" s="36" t="s">
        <v>17</v>
      </c>
      <c r="E11" s="12">
        <v>6000</v>
      </c>
      <c r="F11" s="8">
        <v>1464936000</v>
      </c>
      <c r="G11" s="8" t="s">
        <v>13</v>
      </c>
      <c r="H11" s="13" t="s">
        <v>7</v>
      </c>
      <c r="I11" s="14">
        <v>14992681</v>
      </c>
    </row>
    <row r="12" spans="3:9" ht="18.75" x14ac:dyDescent="0.45">
      <c r="C12" s="11">
        <v>9</v>
      </c>
      <c r="D12" s="36" t="s">
        <v>17</v>
      </c>
      <c r="E12" s="12">
        <v>6000</v>
      </c>
      <c r="F12" s="8">
        <v>1464936000</v>
      </c>
      <c r="G12" s="8" t="s">
        <v>13</v>
      </c>
      <c r="H12" s="13" t="s">
        <v>7</v>
      </c>
      <c r="I12" s="14">
        <v>14992681</v>
      </c>
    </row>
    <row r="13" spans="3:9" ht="18.75" x14ac:dyDescent="0.45">
      <c r="C13" s="11">
        <v>10</v>
      </c>
      <c r="D13" s="36" t="s">
        <v>17</v>
      </c>
      <c r="E13" s="12">
        <v>6000</v>
      </c>
      <c r="F13" s="8">
        <v>1464936000</v>
      </c>
      <c r="G13" s="8" t="s">
        <v>13</v>
      </c>
      <c r="H13" s="13" t="s">
        <v>7</v>
      </c>
      <c r="I13" s="14">
        <v>14992681</v>
      </c>
    </row>
    <row r="14" spans="3:9" ht="18.75" x14ac:dyDescent="0.45">
      <c r="C14" s="11">
        <v>11</v>
      </c>
      <c r="D14" s="36" t="s">
        <v>9</v>
      </c>
      <c r="E14" s="12">
        <v>6000</v>
      </c>
      <c r="F14" s="8">
        <v>65400</v>
      </c>
      <c r="G14" s="8" t="s">
        <v>13</v>
      </c>
      <c r="H14" s="13" t="s">
        <v>10</v>
      </c>
      <c r="I14" s="14">
        <v>14992681</v>
      </c>
    </row>
    <row r="15" spans="3:9" ht="18.75" x14ac:dyDescent="0.45">
      <c r="C15" s="11">
        <v>12</v>
      </c>
      <c r="D15" s="36" t="s">
        <v>9</v>
      </c>
      <c r="E15" s="12">
        <v>6000</v>
      </c>
      <c r="F15" s="8">
        <v>65400</v>
      </c>
      <c r="G15" s="8" t="s">
        <v>13</v>
      </c>
      <c r="H15" s="13" t="s">
        <v>10</v>
      </c>
      <c r="I15" s="14">
        <v>14992681</v>
      </c>
    </row>
    <row r="16" spans="3:9" ht="18.75" x14ac:dyDescent="0.45">
      <c r="C16" s="11">
        <v>13</v>
      </c>
      <c r="D16" s="36" t="s">
        <v>9</v>
      </c>
      <c r="E16" s="12">
        <v>6000</v>
      </c>
      <c r="F16" s="8">
        <v>65400</v>
      </c>
      <c r="G16" s="8" t="s">
        <v>13</v>
      </c>
      <c r="H16" s="13" t="s">
        <v>10</v>
      </c>
      <c r="I16" s="14">
        <v>14992681</v>
      </c>
    </row>
    <row r="17" spans="3:9" ht="19.5" thickBot="1" x14ac:dyDescent="0.5">
      <c r="C17" s="41">
        <v>14</v>
      </c>
      <c r="D17" s="40" t="s">
        <v>9</v>
      </c>
      <c r="E17" s="16">
        <v>6000</v>
      </c>
      <c r="F17" s="8">
        <v>65400</v>
      </c>
      <c r="G17" s="8" t="s">
        <v>13</v>
      </c>
      <c r="H17" s="9" t="s">
        <v>10</v>
      </c>
      <c r="I17" s="14">
        <v>14992681</v>
      </c>
    </row>
    <row r="18" spans="3:9" ht="21.75" thickBot="1" x14ac:dyDescent="0.6">
      <c r="C18" s="116" t="s">
        <v>8</v>
      </c>
      <c r="D18" s="117"/>
      <c r="E18" s="118"/>
      <c r="F18" s="38">
        <f>SUM(F4:F17)</f>
        <v>13090125600</v>
      </c>
      <c r="G18" s="34"/>
      <c r="H18" s="119"/>
      <c r="I18" s="120"/>
    </row>
  </sheetData>
  <mergeCells count="4">
    <mergeCell ref="H18:I18"/>
    <mergeCell ref="D1:I1"/>
    <mergeCell ref="D2:I2"/>
    <mergeCell ref="C18:E18"/>
  </mergeCells>
  <printOptions horizontalCentered="1"/>
  <pageMargins left="0.46" right="0.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8BF5E-8722-4DBC-9EBB-F7105A0DC533}">
  <sheetPr>
    <tabColor rgb="FF00B050"/>
  </sheetPr>
  <dimension ref="B1:G26"/>
  <sheetViews>
    <sheetView rightToLeft="1" topLeftCell="B1" workbookViewId="0">
      <selection activeCell="D26" activeCellId="3" sqref="D7 D11 D21 D26"/>
    </sheetView>
  </sheetViews>
  <sheetFormatPr defaultRowHeight="12.75" x14ac:dyDescent="0.2"/>
  <cols>
    <col min="2" max="2" width="11" style="5" customWidth="1"/>
    <col min="3" max="3" width="14" customWidth="1"/>
    <col min="4" max="5" width="20.42578125" style="5" customWidth="1"/>
    <col min="6" max="6" width="19.28515625" style="26" customWidth="1"/>
    <col min="7" max="7" width="15" style="27" customWidth="1"/>
  </cols>
  <sheetData>
    <row r="1" spans="2:7" ht="20.25" x14ac:dyDescent="0.2">
      <c r="B1" s="114" t="s">
        <v>0</v>
      </c>
      <c r="C1" s="114"/>
      <c r="D1" s="114"/>
      <c r="E1" s="114"/>
      <c r="F1" s="114"/>
      <c r="G1" s="114"/>
    </row>
    <row r="2" spans="2:7" ht="21" thickBot="1" x14ac:dyDescent="0.25">
      <c r="B2" s="114" t="s">
        <v>1</v>
      </c>
      <c r="C2" s="114"/>
      <c r="D2" s="114"/>
      <c r="E2" s="114"/>
      <c r="F2" s="114"/>
      <c r="G2" s="114"/>
    </row>
    <row r="3" spans="2:7" s="5" customFormat="1" ht="21.75" thickBot="1" x14ac:dyDescent="0.6">
      <c r="B3" s="1"/>
      <c r="C3" s="28" t="s">
        <v>2</v>
      </c>
      <c r="D3" s="28" t="s">
        <v>3</v>
      </c>
      <c r="E3" s="28" t="s">
        <v>11</v>
      </c>
      <c r="F3" s="29" t="s">
        <v>4</v>
      </c>
      <c r="G3" s="30" t="s">
        <v>5</v>
      </c>
    </row>
    <row r="4" spans="2:7" ht="18.75" x14ac:dyDescent="0.45">
      <c r="B4" s="6" t="s">
        <v>6</v>
      </c>
      <c r="C4" s="7">
        <v>25000</v>
      </c>
      <c r="D4" s="8">
        <v>2409767500</v>
      </c>
      <c r="E4" s="31" t="s">
        <v>12</v>
      </c>
      <c r="F4" s="9" t="s">
        <v>7</v>
      </c>
      <c r="G4" s="10">
        <v>14992681</v>
      </c>
    </row>
    <row r="5" spans="2:7" ht="18.75" x14ac:dyDescent="0.45">
      <c r="B5" s="11" t="s">
        <v>6</v>
      </c>
      <c r="C5" s="12">
        <v>25000</v>
      </c>
      <c r="D5" s="8">
        <v>2409767500</v>
      </c>
      <c r="E5" s="8" t="s">
        <v>12</v>
      </c>
      <c r="F5" s="13" t="s">
        <v>7</v>
      </c>
      <c r="G5" s="14">
        <v>14992681</v>
      </c>
    </row>
    <row r="6" spans="2:7" ht="19.5" thickBot="1" x14ac:dyDescent="0.5">
      <c r="B6" s="15" t="s">
        <v>6</v>
      </c>
      <c r="C6" s="16">
        <v>25000</v>
      </c>
      <c r="D6" s="8">
        <v>2409767500</v>
      </c>
      <c r="E6" s="32" t="s">
        <v>12</v>
      </c>
      <c r="F6" s="17" t="s">
        <v>7</v>
      </c>
      <c r="G6" s="18">
        <v>14992681</v>
      </c>
    </row>
    <row r="7" spans="2:7" ht="21.75" thickBot="1" x14ac:dyDescent="0.6">
      <c r="B7" s="116" t="s">
        <v>8</v>
      </c>
      <c r="C7" s="123"/>
      <c r="D7" s="19">
        <f>SUM(D4:D6)</f>
        <v>7229302500</v>
      </c>
      <c r="E7" s="28" t="s">
        <v>11</v>
      </c>
      <c r="F7" s="124"/>
      <c r="G7" s="125"/>
    </row>
    <row r="8" spans="2:7" ht="18.75" x14ac:dyDescent="0.45">
      <c r="B8" s="20" t="s">
        <v>9</v>
      </c>
      <c r="C8" s="21">
        <v>25000</v>
      </c>
      <c r="D8" s="8">
        <v>272500</v>
      </c>
      <c r="E8" s="31" t="s">
        <v>12</v>
      </c>
      <c r="F8" s="22" t="s">
        <v>10</v>
      </c>
      <c r="G8" s="23">
        <v>14992681</v>
      </c>
    </row>
    <row r="9" spans="2:7" ht="18.75" x14ac:dyDescent="0.45">
      <c r="B9" s="11" t="s">
        <v>9</v>
      </c>
      <c r="C9" s="12">
        <v>25000</v>
      </c>
      <c r="D9" s="8">
        <v>272500</v>
      </c>
      <c r="E9" s="8" t="s">
        <v>12</v>
      </c>
      <c r="F9" s="13" t="s">
        <v>10</v>
      </c>
      <c r="G9" s="14">
        <v>14992681</v>
      </c>
    </row>
    <row r="10" spans="2:7" ht="19.5" thickBot="1" x14ac:dyDescent="0.5">
      <c r="B10" s="15" t="s">
        <v>9</v>
      </c>
      <c r="C10" s="16">
        <v>25000</v>
      </c>
      <c r="D10" s="8">
        <v>272500</v>
      </c>
      <c r="E10" s="32" t="s">
        <v>12</v>
      </c>
      <c r="F10" s="17" t="s">
        <v>10</v>
      </c>
      <c r="G10" s="18">
        <v>14992681</v>
      </c>
    </row>
    <row r="11" spans="2:7" ht="21.75" thickBot="1" x14ac:dyDescent="0.6">
      <c r="B11" s="116" t="s">
        <v>8</v>
      </c>
      <c r="C11" s="123"/>
      <c r="D11" s="24">
        <f>SUM(D8:D10)</f>
        <v>817500</v>
      </c>
      <c r="E11" s="34"/>
      <c r="F11" s="119"/>
      <c r="G11" s="120"/>
    </row>
    <row r="14" spans="2:7" ht="20.25" x14ac:dyDescent="0.2">
      <c r="B14" s="114" t="s">
        <v>0</v>
      </c>
      <c r="C14" s="114"/>
      <c r="D14" s="114"/>
      <c r="E14" s="114"/>
      <c r="F14" s="114"/>
      <c r="G14" s="114"/>
    </row>
    <row r="15" spans="2:7" ht="21" thickBot="1" x14ac:dyDescent="0.25">
      <c r="B15" s="126" t="s">
        <v>1</v>
      </c>
      <c r="C15" s="126"/>
      <c r="D15" s="126"/>
      <c r="E15" s="126"/>
      <c r="F15" s="126"/>
      <c r="G15" s="126"/>
    </row>
    <row r="16" spans="2:7" ht="21.75" thickBot="1" x14ac:dyDescent="0.6">
      <c r="B16" s="1"/>
      <c r="C16" s="2" t="s">
        <v>2</v>
      </c>
      <c r="D16" s="2" t="s">
        <v>3</v>
      </c>
      <c r="E16" s="2"/>
      <c r="F16" s="3" t="s">
        <v>4</v>
      </c>
      <c r="G16" s="4" t="s">
        <v>5</v>
      </c>
    </row>
    <row r="17" spans="2:7" ht="18.75" x14ac:dyDescent="0.45">
      <c r="B17" s="6" t="s">
        <v>6</v>
      </c>
      <c r="C17" s="7">
        <v>6000</v>
      </c>
      <c r="D17" s="8">
        <v>1464936000</v>
      </c>
      <c r="E17" s="31" t="s">
        <v>13</v>
      </c>
      <c r="F17" s="9" t="s">
        <v>7</v>
      </c>
      <c r="G17" s="10">
        <v>14992681</v>
      </c>
    </row>
    <row r="18" spans="2:7" ht="18.75" x14ac:dyDescent="0.45">
      <c r="B18" s="11" t="s">
        <v>6</v>
      </c>
      <c r="C18" s="12">
        <v>6000</v>
      </c>
      <c r="D18" s="8">
        <v>1464936000</v>
      </c>
      <c r="E18" s="8" t="s">
        <v>13</v>
      </c>
      <c r="F18" s="13" t="s">
        <v>7</v>
      </c>
      <c r="G18" s="14">
        <v>14992681</v>
      </c>
    </row>
    <row r="19" spans="2:7" ht="18.75" x14ac:dyDescent="0.45">
      <c r="B19" s="11" t="s">
        <v>6</v>
      </c>
      <c r="C19" s="12">
        <v>6000</v>
      </c>
      <c r="D19" s="8">
        <v>1464936000</v>
      </c>
      <c r="E19" s="8" t="s">
        <v>13</v>
      </c>
      <c r="F19" s="13" t="s">
        <v>7</v>
      </c>
      <c r="G19" s="14">
        <v>14992681</v>
      </c>
    </row>
    <row r="20" spans="2:7" ht="19.5" thickBot="1" x14ac:dyDescent="0.5">
      <c r="B20" s="11" t="s">
        <v>6</v>
      </c>
      <c r="C20" s="12">
        <v>6000</v>
      </c>
      <c r="D20" s="8">
        <v>1464936000</v>
      </c>
      <c r="E20" s="8" t="s">
        <v>13</v>
      </c>
      <c r="F20" s="13" t="s">
        <v>7</v>
      </c>
      <c r="G20" s="14">
        <v>14992681</v>
      </c>
    </row>
    <row r="21" spans="2:7" ht="21.75" thickBot="1" x14ac:dyDescent="0.6">
      <c r="B21" s="116" t="s">
        <v>8</v>
      </c>
      <c r="C21" s="123"/>
      <c r="D21" s="19">
        <f>SUM(D17:D20)</f>
        <v>5859744000</v>
      </c>
      <c r="E21" s="33"/>
      <c r="F21" s="124"/>
      <c r="G21" s="125"/>
    </row>
    <row r="22" spans="2:7" ht="18.75" x14ac:dyDescent="0.45">
      <c r="B22" s="20" t="s">
        <v>9</v>
      </c>
      <c r="C22" s="21">
        <v>6000</v>
      </c>
      <c r="D22" s="8">
        <v>65400</v>
      </c>
      <c r="E22" s="35" t="s">
        <v>13</v>
      </c>
      <c r="F22" s="25" t="s">
        <v>10</v>
      </c>
      <c r="G22" s="23">
        <v>14992681</v>
      </c>
    </row>
    <row r="23" spans="2:7" ht="19.5" thickBot="1" x14ac:dyDescent="0.5">
      <c r="B23" s="11" t="s">
        <v>9</v>
      </c>
      <c r="C23" s="12">
        <v>6000</v>
      </c>
      <c r="D23" s="8">
        <v>65400</v>
      </c>
      <c r="E23" s="32" t="s">
        <v>13</v>
      </c>
      <c r="F23" s="17" t="s">
        <v>10</v>
      </c>
      <c r="G23" s="14">
        <v>14992681</v>
      </c>
    </row>
    <row r="24" spans="2:7" ht="18.75" x14ac:dyDescent="0.45">
      <c r="B24" s="11" t="s">
        <v>9</v>
      </c>
      <c r="C24" s="12">
        <v>6000</v>
      </c>
      <c r="D24" s="8">
        <v>65400</v>
      </c>
      <c r="E24" s="8" t="s">
        <v>13</v>
      </c>
      <c r="F24" s="13" t="s">
        <v>10</v>
      </c>
      <c r="G24" s="14">
        <v>14992681</v>
      </c>
    </row>
    <row r="25" spans="2:7" ht="19.5" thickBot="1" x14ac:dyDescent="0.5">
      <c r="B25" s="11" t="s">
        <v>9</v>
      </c>
      <c r="C25" s="12">
        <v>6000</v>
      </c>
      <c r="D25" s="8">
        <v>65400</v>
      </c>
      <c r="E25" s="31" t="s">
        <v>13</v>
      </c>
      <c r="F25" s="9" t="s">
        <v>10</v>
      </c>
      <c r="G25" s="14">
        <v>14992681</v>
      </c>
    </row>
    <row r="26" spans="2:7" ht="21.75" thickBot="1" x14ac:dyDescent="0.6">
      <c r="B26" s="116" t="s">
        <v>8</v>
      </c>
      <c r="C26" s="123"/>
      <c r="D26" s="24">
        <f>SUM(D22:D25)</f>
        <v>261600</v>
      </c>
      <c r="E26" s="34"/>
      <c r="F26" s="119"/>
      <c r="G26" s="120"/>
    </row>
  </sheetData>
  <mergeCells count="12">
    <mergeCell ref="B1:G1"/>
    <mergeCell ref="B2:G2"/>
    <mergeCell ref="B7:C7"/>
    <mergeCell ref="F7:G7"/>
    <mergeCell ref="B11:C11"/>
    <mergeCell ref="F11:G11"/>
    <mergeCell ref="B14:G14"/>
    <mergeCell ref="B15:G15"/>
    <mergeCell ref="B21:C21"/>
    <mergeCell ref="F21:G21"/>
    <mergeCell ref="B26:C26"/>
    <mergeCell ref="F26:G26"/>
  </mergeCells>
  <printOptions horizontalCentered="1"/>
  <pageMargins left="0.70866141732283472" right="0.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7D33B-94AA-4EFF-B5E5-428B776C829E}">
  <sheetPr>
    <tabColor rgb="FF00B050"/>
    <pageSetUpPr fitToPage="1"/>
  </sheetPr>
  <dimension ref="B1:G28"/>
  <sheetViews>
    <sheetView rightToLeft="1" topLeftCell="B1" zoomScaleNormal="100" workbookViewId="0">
      <selection activeCell="M8" sqref="M8"/>
    </sheetView>
  </sheetViews>
  <sheetFormatPr defaultRowHeight="12.75" x14ac:dyDescent="0.2"/>
  <cols>
    <col min="2" max="2" width="11" style="5" customWidth="1"/>
    <col min="3" max="3" width="14" customWidth="1"/>
    <col min="4" max="5" width="20.42578125" style="5" customWidth="1"/>
    <col min="6" max="6" width="19.28515625" style="26" customWidth="1"/>
    <col min="7" max="7" width="15" style="27" customWidth="1"/>
  </cols>
  <sheetData>
    <row r="1" spans="2:7" ht="20.25" x14ac:dyDescent="0.2">
      <c r="B1" s="114" t="s">
        <v>0</v>
      </c>
      <c r="C1" s="114"/>
      <c r="D1" s="114"/>
      <c r="E1" s="114"/>
      <c r="F1" s="114"/>
      <c r="G1" s="114"/>
    </row>
    <row r="2" spans="2:7" ht="21" thickBot="1" x14ac:dyDescent="0.25">
      <c r="B2" s="114" t="s">
        <v>1</v>
      </c>
      <c r="C2" s="114"/>
      <c r="D2" s="114"/>
      <c r="E2" s="114"/>
      <c r="F2" s="114"/>
      <c r="G2" s="114"/>
    </row>
    <row r="3" spans="2:7" s="5" customFormat="1" ht="21.75" thickBot="1" x14ac:dyDescent="0.6">
      <c r="B3" s="1"/>
      <c r="C3" s="28" t="s">
        <v>2</v>
      </c>
      <c r="D3" s="28" t="s">
        <v>3</v>
      </c>
      <c r="E3" s="28" t="s">
        <v>11</v>
      </c>
      <c r="F3" s="29" t="s">
        <v>4</v>
      </c>
      <c r="G3" s="30" t="s">
        <v>5</v>
      </c>
    </row>
    <row r="4" spans="2:7" ht="18.75" x14ac:dyDescent="0.45">
      <c r="B4" s="6" t="s">
        <v>6</v>
      </c>
      <c r="C4" s="7">
        <v>25000</v>
      </c>
      <c r="D4" s="8">
        <v>2697928750</v>
      </c>
      <c r="E4" s="31" t="s">
        <v>12</v>
      </c>
      <c r="F4" s="9" t="s">
        <v>7</v>
      </c>
      <c r="G4" s="10">
        <v>14992681</v>
      </c>
    </row>
    <row r="5" spans="2:7" ht="18.75" x14ac:dyDescent="0.45">
      <c r="B5" s="11" t="s">
        <v>6</v>
      </c>
      <c r="C5" s="12">
        <v>25000</v>
      </c>
      <c r="D5" s="8">
        <v>2697928750</v>
      </c>
      <c r="E5" s="8" t="s">
        <v>12</v>
      </c>
      <c r="F5" s="13" t="s">
        <v>7</v>
      </c>
      <c r="G5" s="14">
        <v>14992681</v>
      </c>
    </row>
    <row r="6" spans="2:7" ht="18.75" x14ac:dyDescent="0.45">
      <c r="B6" s="15" t="s">
        <v>6</v>
      </c>
      <c r="C6" s="16">
        <v>25000</v>
      </c>
      <c r="D6" s="8">
        <v>2697928750</v>
      </c>
      <c r="E6" s="32" t="s">
        <v>12</v>
      </c>
      <c r="F6" s="17" t="s">
        <v>7</v>
      </c>
      <c r="G6" s="18">
        <v>14992681</v>
      </c>
    </row>
    <row r="7" spans="2:7" ht="19.5" thickBot="1" x14ac:dyDescent="0.5">
      <c r="B7" s="15" t="s">
        <v>6</v>
      </c>
      <c r="C7" s="16">
        <v>25000</v>
      </c>
      <c r="D7" s="8">
        <v>2697928750</v>
      </c>
      <c r="E7" s="32" t="s">
        <v>12</v>
      </c>
      <c r="F7" s="17" t="s">
        <v>7</v>
      </c>
      <c r="G7" s="18">
        <v>14992681</v>
      </c>
    </row>
    <row r="8" spans="2:7" ht="21.75" thickBot="1" x14ac:dyDescent="0.6">
      <c r="B8" s="116" t="s">
        <v>8</v>
      </c>
      <c r="C8" s="123"/>
      <c r="D8" s="19">
        <f>SUM(D4:D7)</f>
        <v>10791715000</v>
      </c>
      <c r="E8" s="28" t="s">
        <v>11</v>
      </c>
      <c r="F8" s="124"/>
      <c r="G8" s="125"/>
    </row>
    <row r="9" spans="2:7" ht="18.75" x14ac:dyDescent="0.45">
      <c r="B9" s="20" t="s">
        <v>9</v>
      </c>
      <c r="C9" s="21">
        <v>25000</v>
      </c>
      <c r="D9" s="8">
        <v>272500</v>
      </c>
      <c r="E9" s="31" t="s">
        <v>12</v>
      </c>
      <c r="F9" s="22" t="s">
        <v>10</v>
      </c>
      <c r="G9" s="23">
        <v>14992681</v>
      </c>
    </row>
    <row r="10" spans="2:7" ht="18.75" x14ac:dyDescent="0.45">
      <c r="B10" s="11" t="s">
        <v>9</v>
      </c>
      <c r="C10" s="12">
        <v>25000</v>
      </c>
      <c r="D10" s="8">
        <v>272500</v>
      </c>
      <c r="E10" s="8" t="s">
        <v>12</v>
      </c>
      <c r="F10" s="13" t="s">
        <v>10</v>
      </c>
      <c r="G10" s="14">
        <v>14992681</v>
      </c>
    </row>
    <row r="11" spans="2:7" ht="18.75" x14ac:dyDescent="0.45">
      <c r="B11" s="15" t="s">
        <v>9</v>
      </c>
      <c r="C11" s="16">
        <v>25000</v>
      </c>
      <c r="D11" s="8">
        <v>272500</v>
      </c>
      <c r="E11" s="32" t="s">
        <v>12</v>
      </c>
      <c r="F11" s="17" t="s">
        <v>10</v>
      </c>
      <c r="G11" s="18">
        <v>14992681</v>
      </c>
    </row>
    <row r="12" spans="2:7" ht="19.5" thickBot="1" x14ac:dyDescent="0.5">
      <c r="B12" s="15" t="s">
        <v>9</v>
      </c>
      <c r="C12" s="16">
        <v>25000</v>
      </c>
      <c r="D12" s="8">
        <v>272500</v>
      </c>
      <c r="E12" s="32" t="s">
        <v>12</v>
      </c>
      <c r="F12" s="17" t="s">
        <v>10</v>
      </c>
      <c r="G12" s="18">
        <v>14992681</v>
      </c>
    </row>
    <row r="13" spans="2:7" ht="21.75" thickBot="1" x14ac:dyDescent="0.6">
      <c r="B13" s="116" t="s">
        <v>8</v>
      </c>
      <c r="C13" s="123"/>
      <c r="D13" s="24">
        <f>SUM(D9:D12)</f>
        <v>1090000</v>
      </c>
      <c r="E13" s="34"/>
      <c r="F13" s="119"/>
      <c r="G13" s="120"/>
    </row>
    <row r="16" spans="2:7" ht="20.25" x14ac:dyDescent="0.2">
      <c r="B16" s="114" t="s">
        <v>0</v>
      </c>
      <c r="C16" s="114"/>
      <c r="D16" s="114"/>
      <c r="E16" s="114"/>
      <c r="F16" s="114"/>
      <c r="G16" s="114"/>
    </row>
    <row r="17" spans="2:7" ht="21" thickBot="1" x14ac:dyDescent="0.25">
      <c r="B17" s="126" t="s">
        <v>1</v>
      </c>
      <c r="C17" s="126"/>
      <c r="D17" s="126"/>
      <c r="E17" s="126"/>
      <c r="F17" s="126"/>
      <c r="G17" s="126"/>
    </row>
    <row r="18" spans="2:7" ht="21.75" thickBot="1" x14ac:dyDescent="0.6">
      <c r="B18" s="1"/>
      <c r="C18" s="2" t="s">
        <v>2</v>
      </c>
      <c r="D18" s="2" t="s">
        <v>3</v>
      </c>
      <c r="E18" s="2"/>
      <c r="F18" s="3" t="s">
        <v>4</v>
      </c>
      <c r="G18" s="4" t="s">
        <v>5</v>
      </c>
    </row>
    <row r="19" spans="2:7" ht="18.75" x14ac:dyDescent="0.45">
      <c r="B19" s="6" t="s">
        <v>6</v>
      </c>
      <c r="C19" s="7">
        <v>6000</v>
      </c>
      <c r="D19" s="8">
        <v>1246452000</v>
      </c>
      <c r="E19" s="31" t="s">
        <v>13</v>
      </c>
      <c r="F19" s="9" t="s">
        <v>7</v>
      </c>
      <c r="G19" s="10">
        <v>14992681</v>
      </c>
    </row>
    <row r="20" spans="2:7" ht="18.75" x14ac:dyDescent="0.45">
      <c r="B20" s="11" t="s">
        <v>6</v>
      </c>
      <c r="C20" s="12">
        <v>6000</v>
      </c>
      <c r="D20" s="8">
        <v>1246452000</v>
      </c>
      <c r="E20" s="8" t="s">
        <v>13</v>
      </c>
      <c r="F20" s="13" t="s">
        <v>7</v>
      </c>
      <c r="G20" s="14">
        <v>14992681</v>
      </c>
    </row>
    <row r="21" spans="2:7" ht="18.75" x14ac:dyDescent="0.45">
      <c r="B21" s="11" t="s">
        <v>6</v>
      </c>
      <c r="C21" s="12">
        <v>6000</v>
      </c>
      <c r="D21" s="8">
        <v>1246452000</v>
      </c>
      <c r="E21" s="8" t="s">
        <v>13</v>
      </c>
      <c r="F21" s="13" t="s">
        <v>7</v>
      </c>
      <c r="G21" s="14">
        <v>14992681</v>
      </c>
    </row>
    <row r="22" spans="2:7" ht="19.5" thickBot="1" x14ac:dyDescent="0.5">
      <c r="B22" s="11" t="s">
        <v>6</v>
      </c>
      <c r="C22" s="12">
        <v>6000</v>
      </c>
      <c r="D22" s="8">
        <v>1246452000</v>
      </c>
      <c r="E22" s="8" t="s">
        <v>13</v>
      </c>
      <c r="F22" s="13" t="s">
        <v>7</v>
      </c>
      <c r="G22" s="14">
        <v>14992681</v>
      </c>
    </row>
    <row r="23" spans="2:7" ht="21.75" thickBot="1" x14ac:dyDescent="0.6">
      <c r="B23" s="116" t="s">
        <v>8</v>
      </c>
      <c r="C23" s="123"/>
      <c r="D23" s="19">
        <f>SUM(D19:D22)</f>
        <v>4985808000</v>
      </c>
      <c r="E23" s="33"/>
      <c r="F23" s="124"/>
      <c r="G23" s="125"/>
    </row>
    <row r="24" spans="2:7" ht="18.75" x14ac:dyDescent="0.45">
      <c r="B24" s="20" t="s">
        <v>9</v>
      </c>
      <c r="C24" s="21">
        <v>6000</v>
      </c>
      <c r="D24" s="8">
        <v>65400</v>
      </c>
      <c r="E24" s="35" t="s">
        <v>13</v>
      </c>
      <c r="F24" s="25" t="s">
        <v>10</v>
      </c>
      <c r="G24" s="23">
        <v>14992681</v>
      </c>
    </row>
    <row r="25" spans="2:7" ht="18.75" x14ac:dyDescent="0.45">
      <c r="B25" s="11" t="s">
        <v>9</v>
      </c>
      <c r="C25" s="12">
        <v>6000</v>
      </c>
      <c r="D25" s="8">
        <v>65400</v>
      </c>
      <c r="E25" s="32" t="s">
        <v>13</v>
      </c>
      <c r="F25" s="17" t="s">
        <v>10</v>
      </c>
      <c r="G25" s="14">
        <v>14992681</v>
      </c>
    </row>
    <row r="26" spans="2:7" ht="18.75" x14ac:dyDescent="0.45">
      <c r="B26" s="11" t="s">
        <v>9</v>
      </c>
      <c r="C26" s="12">
        <v>6000</v>
      </c>
      <c r="D26" s="8">
        <v>65400</v>
      </c>
      <c r="E26" s="8" t="s">
        <v>13</v>
      </c>
      <c r="F26" s="13" t="s">
        <v>10</v>
      </c>
      <c r="G26" s="14">
        <v>14992681</v>
      </c>
    </row>
    <row r="27" spans="2:7" ht="19.5" thickBot="1" x14ac:dyDescent="0.5">
      <c r="B27" s="11" t="s">
        <v>9</v>
      </c>
      <c r="C27" s="12">
        <v>6000</v>
      </c>
      <c r="D27" s="8">
        <v>65400</v>
      </c>
      <c r="E27" s="31" t="s">
        <v>13</v>
      </c>
      <c r="F27" s="9" t="s">
        <v>10</v>
      </c>
      <c r="G27" s="14">
        <v>14992681</v>
      </c>
    </row>
    <row r="28" spans="2:7" ht="21.75" thickBot="1" x14ac:dyDescent="0.6">
      <c r="B28" s="116" t="s">
        <v>8</v>
      </c>
      <c r="C28" s="123"/>
      <c r="D28" s="24">
        <f>SUM(D24:D27)</f>
        <v>261600</v>
      </c>
      <c r="E28" s="34"/>
      <c r="F28" s="119"/>
      <c r="G28" s="120"/>
    </row>
  </sheetData>
  <mergeCells count="12">
    <mergeCell ref="B1:G1"/>
    <mergeCell ref="B2:G2"/>
    <mergeCell ref="B8:C8"/>
    <mergeCell ref="F8:G8"/>
    <mergeCell ref="B13:C13"/>
    <mergeCell ref="F13:G13"/>
    <mergeCell ref="B16:G16"/>
    <mergeCell ref="B17:G17"/>
    <mergeCell ref="B23:C23"/>
    <mergeCell ref="F23:G23"/>
    <mergeCell ref="B28:C28"/>
    <mergeCell ref="F28:G28"/>
  </mergeCells>
  <printOptions horizontalCentered="1"/>
  <pageMargins left="0" right="0" top="0.74803149606299213" bottom="0.74803149606299213" header="0.31496062992125984" footer="0.31496062992125984"/>
  <pageSetup paperSize="9" scale="9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F38EB-1967-4D7F-AE7F-28600A718817}">
  <sheetPr>
    <tabColor rgb="FF00B050"/>
    <pageSetUpPr fitToPage="1"/>
  </sheetPr>
  <dimension ref="B1:G46"/>
  <sheetViews>
    <sheetView rightToLeft="1" topLeftCell="B1" zoomScaleNormal="100" workbookViewId="0">
      <selection activeCell="G4" sqref="G4"/>
    </sheetView>
  </sheetViews>
  <sheetFormatPr defaultRowHeight="12.75" x14ac:dyDescent="0.2"/>
  <cols>
    <col min="2" max="2" width="11" style="5" customWidth="1"/>
    <col min="3" max="3" width="14" customWidth="1"/>
    <col min="4" max="5" width="20.42578125" style="5" customWidth="1"/>
    <col min="6" max="6" width="19.28515625" style="26" customWidth="1"/>
    <col min="7" max="7" width="15" style="27" customWidth="1"/>
  </cols>
  <sheetData>
    <row r="1" spans="2:7" ht="20.25" x14ac:dyDescent="0.2">
      <c r="B1" s="114" t="s">
        <v>0</v>
      </c>
      <c r="C1" s="114"/>
      <c r="D1" s="114"/>
      <c r="E1" s="114"/>
      <c r="F1" s="114"/>
      <c r="G1" s="114"/>
    </row>
    <row r="2" spans="2:7" ht="21" thickBot="1" x14ac:dyDescent="0.25">
      <c r="B2" s="114" t="s">
        <v>23</v>
      </c>
      <c r="C2" s="114"/>
      <c r="D2" s="114"/>
      <c r="E2" s="114"/>
      <c r="F2" s="114"/>
      <c r="G2" s="114"/>
    </row>
    <row r="3" spans="2:7" s="5" customFormat="1" ht="21.75" thickBot="1" x14ac:dyDescent="0.6">
      <c r="B3" s="1"/>
      <c r="C3" s="28" t="s">
        <v>2</v>
      </c>
      <c r="D3" s="28" t="s">
        <v>3</v>
      </c>
      <c r="E3" s="28" t="s">
        <v>11</v>
      </c>
      <c r="F3" s="29" t="s">
        <v>4</v>
      </c>
      <c r="G3" s="30" t="s">
        <v>5</v>
      </c>
    </row>
    <row r="4" spans="2:7" ht="18.75" x14ac:dyDescent="0.45">
      <c r="B4" s="6" t="s">
        <v>6</v>
      </c>
      <c r="C4" s="50">
        <v>25000</v>
      </c>
      <c r="D4" s="8">
        <v>4334033750</v>
      </c>
      <c r="E4" s="31" t="s">
        <v>12</v>
      </c>
      <c r="F4" s="9" t="s">
        <v>7</v>
      </c>
      <c r="G4" s="10">
        <v>14992681</v>
      </c>
    </row>
    <row r="5" spans="2:7" ht="19.5" thickBot="1" x14ac:dyDescent="0.5">
      <c r="B5" s="11" t="s">
        <v>6</v>
      </c>
      <c r="C5" s="50">
        <v>25000</v>
      </c>
      <c r="D5" s="8">
        <v>4334033750</v>
      </c>
      <c r="E5" s="8" t="s">
        <v>12</v>
      </c>
      <c r="F5" s="13" t="s">
        <v>7</v>
      </c>
      <c r="G5" s="14">
        <v>14992681</v>
      </c>
    </row>
    <row r="6" spans="2:7" ht="21.75" thickBot="1" x14ac:dyDescent="0.6">
      <c r="B6" s="52" t="s">
        <v>8</v>
      </c>
      <c r="C6" s="51">
        <f>SUM(C4:C5)</f>
        <v>50000</v>
      </c>
      <c r="D6" s="19">
        <f>SUM(D4:D5)</f>
        <v>8668067500</v>
      </c>
      <c r="E6" s="28" t="s">
        <v>11</v>
      </c>
      <c r="F6" s="124"/>
      <c r="G6" s="125"/>
    </row>
    <row r="7" spans="2:7" ht="18.75" x14ac:dyDescent="0.45">
      <c r="B7" s="6" t="s">
        <v>9</v>
      </c>
      <c r="C7" s="50">
        <v>25000</v>
      </c>
      <c r="D7" s="8">
        <v>272500</v>
      </c>
      <c r="E7" s="31" t="s">
        <v>12</v>
      </c>
      <c r="F7" s="22" t="s">
        <v>10</v>
      </c>
      <c r="G7" s="23">
        <v>14992681</v>
      </c>
    </row>
    <row r="8" spans="2:7" ht="19.5" thickBot="1" x14ac:dyDescent="0.5">
      <c r="B8" s="11" t="s">
        <v>9</v>
      </c>
      <c r="C8" s="50">
        <v>25000</v>
      </c>
      <c r="D8" s="8">
        <v>272500</v>
      </c>
      <c r="E8" s="8" t="s">
        <v>12</v>
      </c>
      <c r="F8" s="13" t="s">
        <v>10</v>
      </c>
      <c r="G8" s="14">
        <v>14992681</v>
      </c>
    </row>
    <row r="9" spans="2:7" ht="21.75" thickBot="1" x14ac:dyDescent="0.6">
      <c r="B9" s="52" t="s">
        <v>8</v>
      </c>
      <c r="C9" s="51">
        <f>SUM(C7:C8)</f>
        <v>50000</v>
      </c>
      <c r="D9" s="24">
        <f>SUM(D7:D8)</f>
        <v>545000</v>
      </c>
      <c r="E9" s="34"/>
      <c r="F9" s="119"/>
      <c r="G9" s="120"/>
    </row>
    <row r="12" spans="2:7" ht="20.25" x14ac:dyDescent="0.2">
      <c r="B12" s="114" t="s">
        <v>0</v>
      </c>
      <c r="C12" s="114"/>
      <c r="D12" s="114"/>
      <c r="E12" s="114"/>
      <c r="F12" s="114"/>
      <c r="G12" s="114"/>
    </row>
    <row r="13" spans="2:7" ht="21" thickBot="1" x14ac:dyDescent="0.25">
      <c r="B13" s="126" t="s">
        <v>22</v>
      </c>
      <c r="C13" s="126"/>
      <c r="D13" s="126"/>
      <c r="E13" s="126"/>
      <c r="F13" s="126"/>
      <c r="G13" s="126"/>
    </row>
    <row r="14" spans="2:7" ht="21.75" thickBot="1" x14ac:dyDescent="0.6">
      <c r="B14" s="1"/>
      <c r="C14" s="2" t="s">
        <v>2</v>
      </c>
      <c r="D14" s="2" t="s">
        <v>3</v>
      </c>
      <c r="E14" s="2"/>
      <c r="F14" s="3" t="s">
        <v>4</v>
      </c>
      <c r="G14" s="4" t="s">
        <v>5</v>
      </c>
    </row>
    <row r="15" spans="2:7" ht="18.75" x14ac:dyDescent="0.45">
      <c r="B15" s="6" t="s">
        <v>6</v>
      </c>
      <c r="C15" s="7">
        <v>6000</v>
      </c>
      <c r="D15" s="8">
        <v>18000000</v>
      </c>
      <c r="E15" s="31" t="s">
        <v>13</v>
      </c>
      <c r="F15" s="9" t="s">
        <v>7</v>
      </c>
      <c r="G15" s="10">
        <v>18133844</v>
      </c>
    </row>
    <row r="16" spans="2:7" ht="18.75" x14ac:dyDescent="0.45">
      <c r="B16" s="11" t="s">
        <v>6</v>
      </c>
      <c r="C16" s="7">
        <v>6000</v>
      </c>
      <c r="D16" s="8">
        <v>18000000</v>
      </c>
      <c r="E16" s="8" t="s">
        <v>13</v>
      </c>
      <c r="F16" s="13" t="s">
        <v>7</v>
      </c>
      <c r="G16" s="10">
        <v>18133844</v>
      </c>
    </row>
    <row r="17" spans="2:7" ht="18.75" x14ac:dyDescent="0.45">
      <c r="B17" s="11" t="s">
        <v>6</v>
      </c>
      <c r="C17" s="7">
        <v>6000</v>
      </c>
      <c r="D17" s="8">
        <v>18000000</v>
      </c>
      <c r="E17" s="8" t="s">
        <v>13</v>
      </c>
      <c r="F17" s="13" t="s">
        <v>7</v>
      </c>
      <c r="G17" s="10">
        <v>18133844</v>
      </c>
    </row>
    <row r="18" spans="2:7" ht="18.75" x14ac:dyDescent="0.45">
      <c r="B18" s="11" t="s">
        <v>6</v>
      </c>
      <c r="C18" s="7">
        <v>6000</v>
      </c>
      <c r="D18" s="8">
        <v>18000000</v>
      </c>
      <c r="E18" s="8" t="s">
        <v>13</v>
      </c>
      <c r="F18" s="13" t="s">
        <v>7</v>
      </c>
      <c r="G18" s="10">
        <v>18133844</v>
      </c>
    </row>
    <row r="19" spans="2:7" ht="18.75" x14ac:dyDescent="0.45">
      <c r="B19" s="11" t="s">
        <v>6</v>
      </c>
      <c r="C19" s="7">
        <v>6000</v>
      </c>
      <c r="D19" s="8">
        <v>18000000</v>
      </c>
      <c r="E19" s="8" t="s">
        <v>13</v>
      </c>
      <c r="F19" s="13" t="s">
        <v>7</v>
      </c>
      <c r="G19" s="10">
        <v>18133844</v>
      </c>
    </row>
    <row r="20" spans="2:7" ht="18.75" x14ac:dyDescent="0.45">
      <c r="B20" s="6" t="s">
        <v>6</v>
      </c>
      <c r="C20" s="7">
        <v>6000</v>
      </c>
      <c r="D20" s="8">
        <v>18000000</v>
      </c>
      <c r="E20" s="31" t="s">
        <v>13</v>
      </c>
      <c r="F20" s="9" t="s">
        <v>7</v>
      </c>
      <c r="G20" s="10">
        <v>18133844</v>
      </c>
    </row>
    <row r="21" spans="2:7" ht="18.75" x14ac:dyDescent="0.45">
      <c r="B21" s="11" t="s">
        <v>6</v>
      </c>
      <c r="C21" s="7">
        <v>6000</v>
      </c>
      <c r="D21" s="8">
        <v>18000000</v>
      </c>
      <c r="E21" s="8" t="s">
        <v>13</v>
      </c>
      <c r="F21" s="13" t="s">
        <v>7</v>
      </c>
      <c r="G21" s="10">
        <v>18133844</v>
      </c>
    </row>
    <row r="22" spans="2:7" ht="18.75" x14ac:dyDescent="0.45">
      <c r="B22" s="11" t="s">
        <v>6</v>
      </c>
      <c r="C22" s="7">
        <v>6000</v>
      </c>
      <c r="D22" s="8">
        <v>18000000</v>
      </c>
      <c r="E22" s="8" t="s">
        <v>13</v>
      </c>
      <c r="F22" s="13" t="s">
        <v>7</v>
      </c>
      <c r="G22" s="10">
        <v>18133844</v>
      </c>
    </row>
    <row r="23" spans="2:7" ht="18.75" x14ac:dyDescent="0.45">
      <c r="B23" s="11" t="s">
        <v>6</v>
      </c>
      <c r="C23" s="7">
        <v>6000</v>
      </c>
      <c r="D23" s="8">
        <v>18000000</v>
      </c>
      <c r="E23" s="8" t="s">
        <v>13</v>
      </c>
      <c r="F23" s="13" t="s">
        <v>7</v>
      </c>
      <c r="G23" s="10">
        <v>18133844</v>
      </c>
    </row>
    <row r="24" spans="2:7" ht="18.75" x14ac:dyDescent="0.45">
      <c r="B24" s="11" t="s">
        <v>6</v>
      </c>
      <c r="C24" s="7">
        <v>6000</v>
      </c>
      <c r="D24" s="8">
        <v>18000000</v>
      </c>
      <c r="E24" s="8" t="s">
        <v>13</v>
      </c>
      <c r="F24" s="13" t="s">
        <v>7</v>
      </c>
      <c r="G24" s="10">
        <v>18133844</v>
      </c>
    </row>
    <row r="25" spans="2:7" ht="18.75" x14ac:dyDescent="0.45">
      <c r="B25" s="6" t="s">
        <v>6</v>
      </c>
      <c r="C25" s="7">
        <v>6000</v>
      </c>
      <c r="D25" s="8">
        <v>18000000</v>
      </c>
      <c r="E25" s="31" t="s">
        <v>13</v>
      </c>
      <c r="F25" s="9" t="s">
        <v>7</v>
      </c>
      <c r="G25" s="10">
        <v>18133844</v>
      </c>
    </row>
    <row r="26" spans="2:7" ht="18.75" x14ac:dyDescent="0.45">
      <c r="B26" s="11" t="s">
        <v>6</v>
      </c>
      <c r="C26" s="7">
        <v>6000</v>
      </c>
      <c r="D26" s="8">
        <v>18000000</v>
      </c>
      <c r="E26" s="8" t="s">
        <v>13</v>
      </c>
      <c r="F26" s="13" t="s">
        <v>7</v>
      </c>
      <c r="G26" s="10">
        <v>18133844</v>
      </c>
    </row>
    <row r="27" spans="2:7" ht="18.75" x14ac:dyDescent="0.45">
      <c r="B27" s="11" t="s">
        <v>6</v>
      </c>
      <c r="C27" s="7">
        <v>6000</v>
      </c>
      <c r="D27" s="8">
        <v>18000000</v>
      </c>
      <c r="E27" s="8" t="s">
        <v>13</v>
      </c>
      <c r="F27" s="13" t="s">
        <v>7</v>
      </c>
      <c r="G27" s="10">
        <v>18133844</v>
      </c>
    </row>
    <row r="28" spans="2:7" ht="18.75" x14ac:dyDescent="0.45">
      <c r="B28" s="11" t="s">
        <v>6</v>
      </c>
      <c r="C28" s="7">
        <v>6000</v>
      </c>
      <c r="D28" s="8">
        <v>18000000</v>
      </c>
      <c r="E28" s="8" t="s">
        <v>13</v>
      </c>
      <c r="F28" s="13" t="s">
        <v>7</v>
      </c>
      <c r="G28" s="10">
        <v>18133844</v>
      </c>
    </row>
    <row r="29" spans="2:7" ht="19.5" thickBot="1" x14ac:dyDescent="0.5">
      <c r="B29" s="11" t="s">
        <v>6</v>
      </c>
      <c r="C29" s="7">
        <v>6000</v>
      </c>
      <c r="D29" s="8">
        <v>18000000</v>
      </c>
      <c r="E29" s="8" t="s">
        <v>13</v>
      </c>
      <c r="F29" s="13" t="s">
        <v>7</v>
      </c>
      <c r="G29" s="10">
        <v>18133844</v>
      </c>
    </row>
    <row r="30" spans="2:7" ht="21.75" thickBot="1" x14ac:dyDescent="0.6">
      <c r="B30" s="52" t="s">
        <v>8</v>
      </c>
      <c r="C30" s="51">
        <f>SUM(C15:C29)</f>
        <v>90000</v>
      </c>
      <c r="D30" s="51">
        <f>SUM(D15:D29)</f>
        <v>270000000</v>
      </c>
      <c r="E30" s="33"/>
      <c r="F30" s="124"/>
      <c r="G30" s="125"/>
    </row>
    <row r="31" spans="2:7" ht="18.75" x14ac:dyDescent="0.45">
      <c r="B31" s="20" t="s">
        <v>9</v>
      </c>
      <c r="C31" s="7">
        <v>6000</v>
      </c>
      <c r="D31" s="8">
        <v>65400</v>
      </c>
      <c r="E31" s="35" t="s">
        <v>13</v>
      </c>
      <c r="F31" s="25" t="s">
        <v>10</v>
      </c>
      <c r="G31" s="10">
        <v>18133844</v>
      </c>
    </row>
    <row r="32" spans="2:7" ht="18.75" x14ac:dyDescent="0.45">
      <c r="B32" s="11" t="s">
        <v>9</v>
      </c>
      <c r="C32" s="7">
        <v>6000</v>
      </c>
      <c r="D32" s="8">
        <v>65400</v>
      </c>
      <c r="E32" s="32" t="s">
        <v>13</v>
      </c>
      <c r="F32" s="17" t="s">
        <v>10</v>
      </c>
      <c r="G32" s="10">
        <v>18133844</v>
      </c>
    </row>
    <row r="33" spans="2:7" ht="18.75" x14ac:dyDescent="0.45">
      <c r="B33" s="11" t="s">
        <v>9</v>
      </c>
      <c r="C33" s="7">
        <v>6000</v>
      </c>
      <c r="D33" s="8">
        <v>65400</v>
      </c>
      <c r="E33" s="8" t="s">
        <v>13</v>
      </c>
      <c r="F33" s="13" t="s">
        <v>10</v>
      </c>
      <c r="G33" s="10">
        <v>18133844</v>
      </c>
    </row>
    <row r="34" spans="2:7" ht="18.75" x14ac:dyDescent="0.45">
      <c r="B34" s="11" t="s">
        <v>9</v>
      </c>
      <c r="C34" s="7">
        <v>6000</v>
      </c>
      <c r="D34" s="8">
        <v>65400</v>
      </c>
      <c r="E34" s="31" t="s">
        <v>13</v>
      </c>
      <c r="F34" s="9" t="s">
        <v>10</v>
      </c>
      <c r="G34" s="10">
        <v>18133844</v>
      </c>
    </row>
    <row r="35" spans="2:7" ht="18.75" x14ac:dyDescent="0.45">
      <c r="B35" s="11" t="s">
        <v>9</v>
      </c>
      <c r="C35" s="7">
        <v>6000</v>
      </c>
      <c r="D35" s="8">
        <v>65400</v>
      </c>
      <c r="E35" s="8" t="s">
        <v>13</v>
      </c>
      <c r="F35" s="13" t="s">
        <v>10</v>
      </c>
      <c r="G35" s="10">
        <v>18133844</v>
      </c>
    </row>
    <row r="36" spans="2:7" ht="18.75" x14ac:dyDescent="0.45">
      <c r="B36" s="6" t="s">
        <v>9</v>
      </c>
      <c r="C36" s="7">
        <v>6000</v>
      </c>
      <c r="D36" s="8">
        <v>65400</v>
      </c>
      <c r="E36" s="35" t="s">
        <v>13</v>
      </c>
      <c r="F36" s="53" t="s">
        <v>10</v>
      </c>
      <c r="G36" s="10">
        <v>18133844</v>
      </c>
    </row>
    <row r="37" spans="2:7" ht="18.75" x14ac:dyDescent="0.45">
      <c r="B37" s="11" t="s">
        <v>9</v>
      </c>
      <c r="C37" s="7">
        <v>6000</v>
      </c>
      <c r="D37" s="8">
        <v>65400</v>
      </c>
      <c r="E37" s="32" t="s">
        <v>13</v>
      </c>
      <c r="F37" s="17" t="s">
        <v>10</v>
      </c>
      <c r="G37" s="10">
        <v>18133844</v>
      </c>
    </row>
    <row r="38" spans="2:7" ht="18.75" x14ac:dyDescent="0.45">
      <c r="B38" s="11" t="s">
        <v>9</v>
      </c>
      <c r="C38" s="7">
        <v>6000</v>
      </c>
      <c r="D38" s="8">
        <v>65400</v>
      </c>
      <c r="E38" s="8" t="s">
        <v>13</v>
      </c>
      <c r="F38" s="13" t="s">
        <v>10</v>
      </c>
      <c r="G38" s="10">
        <v>18133844</v>
      </c>
    </row>
    <row r="39" spans="2:7" ht="18.75" x14ac:dyDescent="0.45">
      <c r="B39" s="11" t="s">
        <v>9</v>
      </c>
      <c r="C39" s="7">
        <v>6000</v>
      </c>
      <c r="D39" s="8">
        <v>65400</v>
      </c>
      <c r="E39" s="31" t="s">
        <v>13</v>
      </c>
      <c r="F39" s="9" t="s">
        <v>10</v>
      </c>
      <c r="G39" s="10">
        <v>18133844</v>
      </c>
    </row>
    <row r="40" spans="2:7" ht="18.75" x14ac:dyDescent="0.45">
      <c r="B40" s="11" t="s">
        <v>9</v>
      </c>
      <c r="C40" s="7">
        <v>6000</v>
      </c>
      <c r="D40" s="8">
        <v>65400</v>
      </c>
      <c r="E40" s="31" t="s">
        <v>13</v>
      </c>
      <c r="F40" s="9" t="s">
        <v>10</v>
      </c>
      <c r="G40" s="10">
        <v>18133844</v>
      </c>
    </row>
    <row r="41" spans="2:7" ht="18.75" x14ac:dyDescent="0.45">
      <c r="B41" s="11" t="s">
        <v>9</v>
      </c>
      <c r="C41" s="7">
        <v>6000</v>
      </c>
      <c r="D41" s="8">
        <v>65400</v>
      </c>
      <c r="E41" s="32" t="s">
        <v>13</v>
      </c>
      <c r="F41" s="17" t="s">
        <v>10</v>
      </c>
      <c r="G41" s="10">
        <v>18133844</v>
      </c>
    </row>
    <row r="42" spans="2:7" ht="18.75" x14ac:dyDescent="0.45">
      <c r="B42" s="11" t="s">
        <v>9</v>
      </c>
      <c r="C42" s="7">
        <v>6000</v>
      </c>
      <c r="D42" s="8">
        <v>65400</v>
      </c>
      <c r="E42" s="8" t="s">
        <v>13</v>
      </c>
      <c r="F42" s="13" t="s">
        <v>10</v>
      </c>
      <c r="G42" s="10">
        <v>18133844</v>
      </c>
    </row>
    <row r="43" spans="2:7" ht="18.75" x14ac:dyDescent="0.45">
      <c r="B43" s="11" t="s">
        <v>9</v>
      </c>
      <c r="C43" s="7">
        <v>6000</v>
      </c>
      <c r="D43" s="8">
        <v>65400</v>
      </c>
      <c r="E43" s="31" t="s">
        <v>13</v>
      </c>
      <c r="F43" s="9" t="s">
        <v>10</v>
      </c>
      <c r="G43" s="10">
        <v>18133844</v>
      </c>
    </row>
    <row r="44" spans="2:7" ht="18.75" x14ac:dyDescent="0.45">
      <c r="B44" s="11" t="s">
        <v>9</v>
      </c>
      <c r="C44" s="7">
        <v>6000</v>
      </c>
      <c r="D44" s="8">
        <v>65400</v>
      </c>
      <c r="E44" s="8" t="s">
        <v>13</v>
      </c>
      <c r="F44" s="13" t="s">
        <v>10</v>
      </c>
      <c r="G44" s="10">
        <v>18133844</v>
      </c>
    </row>
    <row r="45" spans="2:7" ht="19.5" thickBot="1" x14ac:dyDescent="0.5">
      <c r="B45" s="6" t="s">
        <v>9</v>
      </c>
      <c r="C45" s="7">
        <v>6000</v>
      </c>
      <c r="D45" s="8">
        <v>65400</v>
      </c>
      <c r="E45" s="35" t="s">
        <v>13</v>
      </c>
      <c r="F45" s="53" t="s">
        <v>10</v>
      </c>
      <c r="G45" s="10">
        <v>18133844</v>
      </c>
    </row>
    <row r="46" spans="2:7" ht="21.75" thickBot="1" x14ac:dyDescent="0.6">
      <c r="B46" s="52" t="s">
        <v>8</v>
      </c>
      <c r="C46" s="51">
        <f>SUM(C31:C45)</f>
        <v>90000</v>
      </c>
      <c r="D46" s="24">
        <f>SUM(D31:D45)</f>
        <v>981000</v>
      </c>
      <c r="E46" s="34"/>
      <c r="F46" s="119"/>
      <c r="G46" s="120"/>
    </row>
  </sheetData>
  <mergeCells count="8">
    <mergeCell ref="B12:G12"/>
    <mergeCell ref="B13:G13"/>
    <mergeCell ref="F30:G30"/>
    <mergeCell ref="F46:G46"/>
    <mergeCell ref="B1:G1"/>
    <mergeCell ref="B2:G2"/>
    <mergeCell ref="F6:G6"/>
    <mergeCell ref="F9:G9"/>
  </mergeCells>
  <printOptions horizontalCentered="1"/>
  <pageMargins left="0" right="0" top="0.7480314960629921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C6B77-C7C4-42DB-B7EC-6810E3375983}">
  <sheetPr>
    <tabColor rgb="FFFF0000"/>
    <pageSetUpPr fitToPage="1"/>
  </sheetPr>
  <dimension ref="A1:H28"/>
  <sheetViews>
    <sheetView rightToLeft="1" tabSelected="1" topLeftCell="A4" zoomScaleNormal="100" workbookViewId="0">
      <selection activeCell="H7" sqref="H7"/>
    </sheetView>
  </sheetViews>
  <sheetFormatPr defaultRowHeight="12.75" x14ac:dyDescent="0.2"/>
  <cols>
    <col min="1" max="2" width="11" style="27" customWidth="1"/>
    <col min="3" max="4" width="14" customWidth="1"/>
    <col min="5" max="6" width="20.42578125" style="5" customWidth="1"/>
    <col min="7" max="7" width="37.42578125" style="26" bestFit="1" customWidth="1"/>
    <col min="8" max="8" width="59" style="27" customWidth="1"/>
  </cols>
  <sheetData>
    <row r="1" spans="1:8" ht="20.25" x14ac:dyDescent="0.2">
      <c r="B1" s="114" t="s">
        <v>0</v>
      </c>
      <c r="C1" s="114"/>
      <c r="D1" s="114"/>
      <c r="E1" s="114"/>
      <c r="F1" s="114"/>
      <c r="G1" s="114"/>
      <c r="H1" s="114"/>
    </row>
    <row r="2" spans="1:8" ht="21" thickBot="1" x14ac:dyDescent="0.25">
      <c r="B2" s="114" t="s">
        <v>27</v>
      </c>
      <c r="C2" s="114"/>
      <c r="D2" s="114"/>
      <c r="E2" s="114"/>
      <c r="F2" s="114"/>
      <c r="G2" s="114"/>
      <c r="H2" s="114"/>
    </row>
    <row r="3" spans="1:8" s="5" customFormat="1" ht="21" x14ac:dyDescent="0.55000000000000004">
      <c r="A3" s="60" t="s">
        <v>14</v>
      </c>
      <c r="B3" s="61" t="s">
        <v>33</v>
      </c>
      <c r="C3" s="62" t="s">
        <v>2</v>
      </c>
      <c r="D3" s="62" t="s">
        <v>24</v>
      </c>
      <c r="E3" s="62" t="s">
        <v>25</v>
      </c>
      <c r="F3" s="62" t="s">
        <v>29</v>
      </c>
      <c r="G3" s="63" t="s">
        <v>4</v>
      </c>
      <c r="H3" s="64" t="s">
        <v>5</v>
      </c>
    </row>
    <row r="4" spans="1:8" ht="23.25" customHeight="1" x14ac:dyDescent="0.55000000000000004">
      <c r="A4" s="58">
        <v>1</v>
      </c>
      <c r="B4" s="72" t="s">
        <v>6</v>
      </c>
      <c r="C4" s="73">
        <v>6000</v>
      </c>
      <c r="D4" s="73">
        <v>3000</v>
      </c>
      <c r="E4" s="74">
        <f t="shared" ref="E4:E5" si="0">D4*C4</f>
        <v>18000000</v>
      </c>
      <c r="F4" s="129" t="s">
        <v>30</v>
      </c>
      <c r="G4" s="129" t="s">
        <v>37</v>
      </c>
      <c r="H4" s="131" t="s">
        <v>28</v>
      </c>
    </row>
    <row r="5" spans="1:8" ht="23.25" customHeight="1" x14ac:dyDescent="0.55000000000000004">
      <c r="A5" s="58">
        <v>2</v>
      </c>
      <c r="B5" s="72" t="s">
        <v>6</v>
      </c>
      <c r="C5" s="73">
        <v>6000</v>
      </c>
      <c r="D5" s="73">
        <v>3000</v>
      </c>
      <c r="E5" s="74">
        <f t="shared" si="0"/>
        <v>18000000</v>
      </c>
      <c r="F5" s="130"/>
      <c r="G5" s="130"/>
      <c r="H5" s="132"/>
    </row>
    <row r="6" spans="1:8" ht="23.25" customHeight="1" x14ac:dyDescent="0.55000000000000004">
      <c r="A6" s="58">
        <v>3</v>
      </c>
      <c r="B6" s="72" t="s">
        <v>6</v>
      </c>
      <c r="C6" s="73">
        <v>6000</v>
      </c>
      <c r="D6" s="73">
        <v>3000</v>
      </c>
      <c r="E6" s="74">
        <f t="shared" ref="E6" si="1">D6*C6</f>
        <v>18000000</v>
      </c>
      <c r="F6" s="130"/>
      <c r="G6" s="130"/>
      <c r="H6" s="132"/>
    </row>
    <row r="7" spans="1:8" ht="23.25" customHeight="1" thickBot="1" x14ac:dyDescent="0.65">
      <c r="A7" s="65" t="s">
        <v>14</v>
      </c>
      <c r="B7" s="85" t="s">
        <v>8</v>
      </c>
      <c r="C7" s="86">
        <f>SUM(C4:C6)</f>
        <v>18000</v>
      </c>
      <c r="D7" s="86" t="s">
        <v>26</v>
      </c>
      <c r="E7" s="101">
        <f>SUM(E4:E6)</f>
        <v>54000000</v>
      </c>
      <c r="F7" s="69" t="s">
        <v>31</v>
      </c>
      <c r="G7" s="99" t="s">
        <v>32</v>
      </c>
      <c r="H7" s="100" t="s">
        <v>32</v>
      </c>
    </row>
    <row r="8" spans="1:8" ht="23.25" customHeight="1" x14ac:dyDescent="0.55000000000000004">
      <c r="A8" s="98">
        <v>1</v>
      </c>
      <c r="B8" s="102" t="s">
        <v>6</v>
      </c>
      <c r="C8" s="103">
        <v>18000</v>
      </c>
      <c r="D8" s="103">
        <v>3000</v>
      </c>
      <c r="E8" s="104">
        <f t="shared" ref="E8:E10" si="2">D8*C8</f>
        <v>54000000</v>
      </c>
      <c r="F8" s="133" t="s">
        <v>30</v>
      </c>
      <c r="G8" s="133" t="s">
        <v>37</v>
      </c>
      <c r="H8" s="134" t="s">
        <v>28</v>
      </c>
    </row>
    <row r="9" spans="1:8" ht="23.25" customHeight="1" x14ac:dyDescent="0.55000000000000004">
      <c r="A9" s="98">
        <v>2</v>
      </c>
      <c r="B9" s="102" t="s">
        <v>6</v>
      </c>
      <c r="C9" s="103">
        <v>18000</v>
      </c>
      <c r="D9" s="103">
        <v>3000</v>
      </c>
      <c r="E9" s="104">
        <f t="shared" si="2"/>
        <v>54000000</v>
      </c>
      <c r="F9" s="130"/>
      <c r="G9" s="130"/>
      <c r="H9" s="132"/>
    </row>
    <row r="10" spans="1:8" ht="23.25" customHeight="1" x14ac:dyDescent="0.55000000000000004">
      <c r="A10" s="98">
        <v>3</v>
      </c>
      <c r="B10" s="102" t="s">
        <v>6</v>
      </c>
      <c r="C10" s="103">
        <v>18000</v>
      </c>
      <c r="D10" s="103">
        <v>3000</v>
      </c>
      <c r="E10" s="104">
        <f t="shared" si="2"/>
        <v>54000000</v>
      </c>
      <c r="F10" s="130"/>
      <c r="G10" s="130"/>
      <c r="H10" s="132"/>
    </row>
    <row r="11" spans="1:8" ht="23.25" customHeight="1" thickBot="1" x14ac:dyDescent="0.65">
      <c r="A11" s="65" t="s">
        <v>14</v>
      </c>
      <c r="B11" s="85" t="s">
        <v>8</v>
      </c>
      <c r="C11" s="86">
        <f>SUM(C8:C10)</f>
        <v>54000</v>
      </c>
      <c r="D11" s="86" t="s">
        <v>26</v>
      </c>
      <c r="E11" s="101">
        <f>SUM(E8:E10)</f>
        <v>162000000</v>
      </c>
      <c r="F11" s="69" t="s">
        <v>31</v>
      </c>
      <c r="G11" s="99" t="s">
        <v>32</v>
      </c>
      <c r="H11" s="100" t="s">
        <v>32</v>
      </c>
    </row>
    <row r="12" spans="1:8" ht="23.25" customHeight="1" x14ac:dyDescent="0.55000000000000004">
      <c r="A12" s="98">
        <v>1</v>
      </c>
      <c r="B12" s="102" t="s">
        <v>9</v>
      </c>
      <c r="C12" s="103">
        <v>6000</v>
      </c>
      <c r="D12" s="103">
        <v>0</v>
      </c>
      <c r="E12" s="104">
        <v>455400</v>
      </c>
      <c r="F12" s="133" t="s">
        <v>30</v>
      </c>
      <c r="G12" s="133" t="s">
        <v>38</v>
      </c>
      <c r="H12" s="134" t="s">
        <v>28</v>
      </c>
    </row>
    <row r="13" spans="1:8" ht="23.25" customHeight="1" x14ac:dyDescent="0.55000000000000004">
      <c r="A13" s="58">
        <v>2</v>
      </c>
      <c r="B13" s="72" t="s">
        <v>9</v>
      </c>
      <c r="C13" s="73">
        <v>6000</v>
      </c>
      <c r="D13" s="73">
        <v>0</v>
      </c>
      <c r="E13" s="104">
        <v>455400</v>
      </c>
      <c r="F13" s="130"/>
      <c r="G13" s="130"/>
      <c r="H13" s="132"/>
    </row>
    <row r="14" spans="1:8" ht="23.25" customHeight="1" x14ac:dyDescent="0.55000000000000004">
      <c r="A14" s="98">
        <v>3</v>
      </c>
      <c r="B14" s="72" t="s">
        <v>9</v>
      </c>
      <c r="C14" s="73">
        <v>6000</v>
      </c>
      <c r="D14" s="73">
        <v>0</v>
      </c>
      <c r="E14" s="104">
        <v>455400</v>
      </c>
      <c r="F14" s="130"/>
      <c r="G14" s="130"/>
      <c r="H14" s="132"/>
    </row>
    <row r="15" spans="1:8" ht="23.25" customHeight="1" thickBot="1" x14ac:dyDescent="0.6">
      <c r="A15" s="65" t="s">
        <v>14</v>
      </c>
      <c r="B15" s="66" t="s">
        <v>8</v>
      </c>
      <c r="C15" s="67">
        <f>SUM(C12:C14)</f>
        <v>18000</v>
      </c>
      <c r="D15" s="67" t="s">
        <v>26</v>
      </c>
      <c r="E15" s="68">
        <f>SUM(E12:E14)</f>
        <v>1366200</v>
      </c>
      <c r="F15" s="69" t="s">
        <v>31</v>
      </c>
      <c r="G15" s="127" t="s">
        <v>32</v>
      </c>
      <c r="H15" s="128"/>
    </row>
    <row r="16" spans="1:8" ht="23.25" customHeight="1" x14ac:dyDescent="0.55000000000000004">
      <c r="A16" s="98">
        <v>1</v>
      </c>
      <c r="B16" s="102" t="s">
        <v>9</v>
      </c>
      <c r="C16" s="103">
        <v>18000</v>
      </c>
      <c r="D16" s="103">
        <v>0</v>
      </c>
      <c r="E16" s="104">
        <v>1366200</v>
      </c>
      <c r="F16" s="133" t="s">
        <v>30</v>
      </c>
      <c r="G16" s="133" t="s">
        <v>38</v>
      </c>
      <c r="H16" s="134" t="s">
        <v>28</v>
      </c>
    </row>
    <row r="17" spans="1:8" ht="23.25" customHeight="1" x14ac:dyDescent="0.55000000000000004">
      <c r="A17" s="98">
        <v>2</v>
      </c>
      <c r="B17" s="102" t="s">
        <v>9</v>
      </c>
      <c r="C17" s="103">
        <v>18001</v>
      </c>
      <c r="D17" s="103">
        <v>0</v>
      </c>
      <c r="E17" s="104">
        <v>1366200</v>
      </c>
      <c r="F17" s="130"/>
      <c r="G17" s="130"/>
      <c r="H17" s="132"/>
    </row>
    <row r="18" spans="1:8" ht="23.25" customHeight="1" x14ac:dyDescent="0.55000000000000004">
      <c r="A18" s="98">
        <v>3</v>
      </c>
      <c r="B18" s="102" t="s">
        <v>9</v>
      </c>
      <c r="C18" s="103">
        <v>18002</v>
      </c>
      <c r="D18" s="103">
        <v>0</v>
      </c>
      <c r="E18" s="104">
        <v>1366200</v>
      </c>
      <c r="F18" s="130"/>
      <c r="G18" s="130"/>
      <c r="H18" s="132"/>
    </row>
    <row r="19" spans="1:8" ht="23.25" customHeight="1" thickBot="1" x14ac:dyDescent="0.6">
      <c r="A19" s="65" t="s">
        <v>14</v>
      </c>
      <c r="B19" s="66" t="s">
        <v>8</v>
      </c>
      <c r="C19" s="67">
        <f>SUM(C16:C18)</f>
        <v>54003</v>
      </c>
      <c r="D19" s="67" t="s">
        <v>26</v>
      </c>
      <c r="E19" s="68">
        <f>SUM(E16:E18)</f>
        <v>4098600</v>
      </c>
      <c r="F19" s="69" t="s">
        <v>31</v>
      </c>
      <c r="G19" s="127" t="s">
        <v>32</v>
      </c>
      <c r="H19" s="128"/>
    </row>
    <row r="20" spans="1:8" ht="23.25" customHeight="1" thickBot="1" x14ac:dyDescent="0.25">
      <c r="A20" s="138" t="s">
        <v>40</v>
      </c>
      <c r="B20" s="139"/>
      <c r="C20" s="112">
        <f>C11+C7</f>
        <v>72000</v>
      </c>
      <c r="D20" s="112">
        <v>0</v>
      </c>
      <c r="E20" s="113">
        <f>E19+E15+E11+E7</f>
        <v>221464800</v>
      </c>
      <c r="F20" s="135"/>
      <c r="G20" s="136"/>
      <c r="H20" s="137"/>
    </row>
    <row r="22" spans="1:8" x14ac:dyDescent="0.2">
      <c r="F22" s="55"/>
    </row>
    <row r="23" spans="1:8" ht="18.75" x14ac:dyDescent="0.45">
      <c r="F23" s="56"/>
    </row>
    <row r="24" spans="1:8" x14ac:dyDescent="0.2">
      <c r="F24" s="57"/>
    </row>
    <row r="25" spans="1:8" x14ac:dyDescent="0.2">
      <c r="F25" s="55"/>
      <c r="G25" s="54"/>
    </row>
    <row r="26" spans="1:8" x14ac:dyDescent="0.2">
      <c r="F26" s="55"/>
      <c r="G26" s="54"/>
    </row>
    <row r="27" spans="1:8" x14ac:dyDescent="0.2">
      <c r="F27" s="55"/>
    </row>
    <row r="28" spans="1:8" x14ac:dyDescent="0.2">
      <c r="F28" s="55"/>
    </row>
  </sheetData>
  <mergeCells count="18">
    <mergeCell ref="F20:H20"/>
    <mergeCell ref="A20:B20"/>
    <mergeCell ref="F12:F14"/>
    <mergeCell ref="G12:G14"/>
    <mergeCell ref="H12:H14"/>
    <mergeCell ref="F16:F18"/>
    <mergeCell ref="G16:G18"/>
    <mergeCell ref="H16:H18"/>
    <mergeCell ref="G19:H19"/>
    <mergeCell ref="B1:H1"/>
    <mergeCell ref="B2:H2"/>
    <mergeCell ref="G15:H15"/>
    <mergeCell ref="F4:F6"/>
    <mergeCell ref="G4:G6"/>
    <mergeCell ref="H4:H6"/>
    <mergeCell ref="F8:F10"/>
    <mergeCell ref="G8:G10"/>
    <mergeCell ref="H8:H10"/>
  </mergeCells>
  <printOptions horizontalCentered="1"/>
  <pageMargins left="0" right="0" top="0" bottom="0" header="0.31496062992125984" footer="0.31496062992125984"/>
  <pageSetup paperSize="9" scale="57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98533-F860-45F0-9EC8-6FF190B26679}">
  <sheetPr>
    <tabColor rgb="FFFF0000"/>
    <pageSetUpPr fitToPage="1"/>
  </sheetPr>
  <dimension ref="A1:H25"/>
  <sheetViews>
    <sheetView rightToLeft="1" zoomScaleNormal="100" workbookViewId="0">
      <selection activeCell="F22" sqref="F22:F24"/>
    </sheetView>
  </sheetViews>
  <sheetFormatPr defaultRowHeight="12.75" x14ac:dyDescent="0.2"/>
  <cols>
    <col min="1" max="2" width="11" style="27" customWidth="1"/>
    <col min="3" max="4" width="14" customWidth="1"/>
    <col min="5" max="6" width="20.42578125" style="5" customWidth="1"/>
    <col min="7" max="7" width="37.42578125" style="26" bestFit="1" customWidth="1"/>
    <col min="8" max="8" width="59" style="27" customWidth="1"/>
  </cols>
  <sheetData>
    <row r="1" spans="1:8" ht="20.25" x14ac:dyDescent="0.2">
      <c r="B1" s="114" t="s">
        <v>0</v>
      </c>
      <c r="C1" s="114"/>
      <c r="D1" s="114"/>
      <c r="E1" s="114"/>
      <c r="F1" s="114"/>
      <c r="G1" s="114"/>
      <c r="H1" s="114"/>
    </row>
    <row r="2" spans="1:8" ht="21" thickBot="1" x14ac:dyDescent="0.25">
      <c r="B2" s="114" t="s">
        <v>35</v>
      </c>
      <c r="C2" s="114"/>
      <c r="D2" s="114"/>
      <c r="E2" s="114"/>
      <c r="F2" s="114"/>
      <c r="G2" s="114"/>
      <c r="H2" s="114"/>
    </row>
    <row r="3" spans="1:8" s="5" customFormat="1" ht="27" customHeight="1" x14ac:dyDescent="0.6">
      <c r="A3" s="75" t="s">
        <v>14</v>
      </c>
      <c r="B3" s="76" t="s">
        <v>33</v>
      </c>
      <c r="C3" s="77" t="s">
        <v>2</v>
      </c>
      <c r="D3" s="77" t="s">
        <v>24</v>
      </c>
      <c r="E3" s="77" t="s">
        <v>25</v>
      </c>
      <c r="F3" s="77" t="s">
        <v>29</v>
      </c>
      <c r="G3" s="78" t="s">
        <v>36</v>
      </c>
      <c r="H3" s="79" t="s">
        <v>5</v>
      </c>
    </row>
    <row r="4" spans="1:8" ht="27" customHeight="1" x14ac:dyDescent="0.55000000000000004">
      <c r="A4" s="71">
        <v>1</v>
      </c>
      <c r="B4" s="72" t="s">
        <v>6</v>
      </c>
      <c r="C4" s="73">
        <v>6000</v>
      </c>
      <c r="D4" s="73">
        <v>266551</v>
      </c>
      <c r="E4" s="74">
        <f t="shared" ref="E4:E7" si="0">D4*C4</f>
        <v>1599306000</v>
      </c>
      <c r="F4" s="129" t="s">
        <v>30</v>
      </c>
      <c r="G4" s="129" t="s">
        <v>37</v>
      </c>
      <c r="H4" s="131" t="s">
        <v>34</v>
      </c>
    </row>
    <row r="5" spans="1:8" ht="27" customHeight="1" x14ac:dyDescent="0.55000000000000004">
      <c r="A5" s="71">
        <v>2</v>
      </c>
      <c r="B5" s="72" t="s">
        <v>6</v>
      </c>
      <c r="C5" s="73">
        <v>6000</v>
      </c>
      <c r="D5" s="73">
        <v>266551</v>
      </c>
      <c r="E5" s="74">
        <f t="shared" si="0"/>
        <v>1599306000</v>
      </c>
      <c r="F5" s="130"/>
      <c r="G5" s="130"/>
      <c r="H5" s="132"/>
    </row>
    <row r="6" spans="1:8" ht="27" customHeight="1" x14ac:dyDescent="0.55000000000000004">
      <c r="A6" s="71">
        <v>3</v>
      </c>
      <c r="B6" s="72" t="s">
        <v>6</v>
      </c>
      <c r="C6" s="73">
        <v>6000</v>
      </c>
      <c r="D6" s="73">
        <v>266551</v>
      </c>
      <c r="E6" s="74">
        <f t="shared" si="0"/>
        <v>1599306000</v>
      </c>
      <c r="F6" s="130"/>
      <c r="G6" s="130"/>
      <c r="H6" s="132"/>
    </row>
    <row r="7" spans="1:8" ht="27" customHeight="1" x14ac:dyDescent="0.55000000000000004">
      <c r="A7" s="71">
        <v>4</v>
      </c>
      <c r="B7" s="72" t="s">
        <v>6</v>
      </c>
      <c r="C7" s="73">
        <v>6000</v>
      </c>
      <c r="D7" s="73">
        <v>266551</v>
      </c>
      <c r="E7" s="74">
        <f t="shared" si="0"/>
        <v>1599306000</v>
      </c>
      <c r="F7" s="140"/>
      <c r="G7" s="140"/>
      <c r="H7" s="141"/>
    </row>
    <row r="8" spans="1:8" ht="27" customHeight="1" x14ac:dyDescent="0.6">
      <c r="A8" s="80" t="s">
        <v>14</v>
      </c>
      <c r="B8" s="81" t="s">
        <v>8</v>
      </c>
      <c r="C8" s="82">
        <f>SUM(C4:C7)</f>
        <v>24000</v>
      </c>
      <c r="D8" s="82" t="s">
        <v>26</v>
      </c>
      <c r="E8" s="83">
        <f>SUM(E4:E7)</f>
        <v>6397224000</v>
      </c>
      <c r="F8" s="59" t="s">
        <v>31</v>
      </c>
      <c r="G8" s="70" t="s">
        <v>32</v>
      </c>
      <c r="H8" s="105" t="s">
        <v>32</v>
      </c>
    </row>
    <row r="9" spans="1:8" ht="27" customHeight="1" x14ac:dyDescent="0.55000000000000004">
      <c r="A9" s="71">
        <v>1</v>
      </c>
      <c r="B9" s="72" t="s">
        <v>9</v>
      </c>
      <c r="C9" s="73">
        <v>6000</v>
      </c>
      <c r="D9" s="111">
        <v>0</v>
      </c>
      <c r="E9" s="74">
        <v>455400</v>
      </c>
      <c r="F9" s="129" t="s">
        <v>30</v>
      </c>
      <c r="G9" s="129" t="s">
        <v>38</v>
      </c>
      <c r="H9" s="131" t="s">
        <v>34</v>
      </c>
    </row>
    <row r="10" spans="1:8" ht="27" customHeight="1" x14ac:dyDescent="0.55000000000000004">
      <c r="A10" s="71">
        <v>2</v>
      </c>
      <c r="B10" s="72" t="s">
        <v>9</v>
      </c>
      <c r="C10" s="73">
        <v>6000</v>
      </c>
      <c r="D10" s="111">
        <v>0</v>
      </c>
      <c r="E10" s="74">
        <v>455400</v>
      </c>
      <c r="F10" s="130"/>
      <c r="G10" s="130"/>
      <c r="H10" s="132"/>
    </row>
    <row r="11" spans="1:8" ht="27" customHeight="1" x14ac:dyDescent="0.55000000000000004">
      <c r="A11" s="71">
        <v>3</v>
      </c>
      <c r="B11" s="72" t="s">
        <v>9</v>
      </c>
      <c r="C11" s="73">
        <v>6000</v>
      </c>
      <c r="D11" s="111">
        <v>0</v>
      </c>
      <c r="E11" s="74">
        <v>455400</v>
      </c>
      <c r="F11" s="130"/>
      <c r="G11" s="130"/>
      <c r="H11" s="132"/>
    </row>
    <row r="12" spans="1:8" ht="27" customHeight="1" x14ac:dyDescent="0.55000000000000004">
      <c r="A12" s="71">
        <v>4</v>
      </c>
      <c r="B12" s="72" t="s">
        <v>9</v>
      </c>
      <c r="C12" s="73">
        <v>6000</v>
      </c>
      <c r="D12" s="111">
        <v>0</v>
      </c>
      <c r="E12" s="74">
        <v>455400</v>
      </c>
      <c r="F12" s="140"/>
      <c r="G12" s="140"/>
      <c r="H12" s="141"/>
    </row>
    <row r="13" spans="1:8" ht="27" customHeight="1" thickBot="1" x14ac:dyDescent="0.65">
      <c r="A13" s="84"/>
      <c r="B13" s="85" t="s">
        <v>8</v>
      </c>
      <c r="C13" s="86">
        <f>SUM(C9:C12)</f>
        <v>24000</v>
      </c>
      <c r="D13" s="86" t="s">
        <v>26</v>
      </c>
      <c r="E13" s="87">
        <f>SUM(E9:E12)</f>
        <v>1821600</v>
      </c>
      <c r="F13" s="69" t="s">
        <v>31</v>
      </c>
      <c r="G13" s="127" t="s">
        <v>32</v>
      </c>
      <c r="H13" s="128"/>
    </row>
    <row r="14" spans="1:8" x14ac:dyDescent="0.2">
      <c r="A14" s="106"/>
      <c r="B14" s="107"/>
      <c r="C14" s="108"/>
      <c r="D14" s="108"/>
      <c r="E14" s="55"/>
      <c r="F14" s="55"/>
      <c r="G14" s="109"/>
      <c r="H14" s="110"/>
    </row>
    <row r="15" spans="1:8" x14ac:dyDescent="0.2">
      <c r="A15" s="106"/>
      <c r="B15" s="107"/>
      <c r="C15" s="108"/>
      <c r="D15" s="108"/>
      <c r="E15" s="55"/>
      <c r="F15" s="55"/>
      <c r="G15" s="109"/>
      <c r="H15" s="110"/>
    </row>
    <row r="16" spans="1:8" ht="21" thickBot="1" x14ac:dyDescent="0.25">
      <c r="A16" s="106"/>
      <c r="B16" s="115" t="s">
        <v>23</v>
      </c>
      <c r="C16" s="115"/>
      <c r="D16" s="115"/>
      <c r="E16" s="115"/>
      <c r="F16" s="115"/>
      <c r="G16" s="115"/>
      <c r="H16" s="142"/>
    </row>
    <row r="17" spans="1:8" s="5" customFormat="1" ht="27" customHeight="1" x14ac:dyDescent="0.55000000000000004">
      <c r="A17" s="60" t="s">
        <v>14</v>
      </c>
      <c r="B17" s="61" t="s">
        <v>33</v>
      </c>
      <c r="C17" s="62" t="s">
        <v>2</v>
      </c>
      <c r="D17" s="62" t="s">
        <v>24</v>
      </c>
      <c r="E17" s="62" t="s">
        <v>25</v>
      </c>
      <c r="F17" s="62" t="s">
        <v>29</v>
      </c>
      <c r="G17" s="63" t="s">
        <v>4</v>
      </c>
      <c r="H17" s="64" t="s">
        <v>5</v>
      </c>
    </row>
    <row r="18" spans="1:8" ht="27" customHeight="1" x14ac:dyDescent="0.55000000000000004">
      <c r="A18" s="71">
        <v>1</v>
      </c>
      <c r="B18" s="72" t="s">
        <v>6</v>
      </c>
      <c r="C18" s="73">
        <v>25000</v>
      </c>
      <c r="D18" s="73">
        <v>205318</v>
      </c>
      <c r="E18" s="74">
        <f t="shared" ref="E18:E20" si="1">D18*C18</f>
        <v>5132950000</v>
      </c>
      <c r="F18" s="143" t="s">
        <v>30</v>
      </c>
      <c r="G18" s="143" t="s">
        <v>37</v>
      </c>
      <c r="H18" s="144" t="s">
        <v>34</v>
      </c>
    </row>
    <row r="19" spans="1:8" ht="27" customHeight="1" x14ac:dyDescent="0.55000000000000004">
      <c r="A19" s="71">
        <v>2</v>
      </c>
      <c r="B19" s="72" t="s">
        <v>6</v>
      </c>
      <c r="C19" s="73">
        <v>25000</v>
      </c>
      <c r="D19" s="73">
        <v>205318</v>
      </c>
      <c r="E19" s="74">
        <f t="shared" si="1"/>
        <v>5132950000</v>
      </c>
      <c r="F19" s="143"/>
      <c r="G19" s="143"/>
      <c r="H19" s="144"/>
    </row>
    <row r="20" spans="1:8" ht="27" customHeight="1" x14ac:dyDescent="0.55000000000000004">
      <c r="A20" s="71">
        <v>3</v>
      </c>
      <c r="B20" s="72" t="s">
        <v>6</v>
      </c>
      <c r="C20" s="73">
        <v>25000</v>
      </c>
      <c r="D20" s="73">
        <v>205318</v>
      </c>
      <c r="E20" s="74">
        <f t="shared" si="1"/>
        <v>5132950000</v>
      </c>
      <c r="F20" s="143"/>
      <c r="G20" s="143"/>
      <c r="H20" s="144"/>
    </row>
    <row r="21" spans="1:8" ht="27" customHeight="1" x14ac:dyDescent="0.6">
      <c r="A21" s="80" t="s">
        <v>14</v>
      </c>
      <c r="B21" s="81" t="s">
        <v>8</v>
      </c>
      <c r="C21" s="82">
        <f>SUM(C18:C20)</f>
        <v>75000</v>
      </c>
      <c r="D21" s="82" t="s">
        <v>26</v>
      </c>
      <c r="E21" s="83">
        <f>SUM(E18:E20)</f>
        <v>15398850000</v>
      </c>
      <c r="F21" s="59" t="s">
        <v>31</v>
      </c>
      <c r="G21" s="70" t="s">
        <v>32</v>
      </c>
      <c r="H21" s="105" t="s">
        <v>32</v>
      </c>
    </row>
    <row r="22" spans="1:8" ht="27" customHeight="1" x14ac:dyDescent="0.55000000000000004">
      <c r="A22" s="71">
        <v>1</v>
      </c>
      <c r="B22" s="72" t="s">
        <v>9</v>
      </c>
      <c r="C22" s="73">
        <v>25000</v>
      </c>
      <c r="D22" s="73">
        <v>0</v>
      </c>
      <c r="E22" s="74">
        <v>1897500</v>
      </c>
      <c r="F22" s="143" t="s">
        <v>30</v>
      </c>
      <c r="G22" s="143" t="s">
        <v>38</v>
      </c>
      <c r="H22" s="144" t="s">
        <v>34</v>
      </c>
    </row>
    <row r="23" spans="1:8" ht="27" customHeight="1" x14ac:dyDescent="0.55000000000000004">
      <c r="A23" s="71">
        <v>2</v>
      </c>
      <c r="B23" s="72" t="s">
        <v>9</v>
      </c>
      <c r="C23" s="73">
        <v>25000</v>
      </c>
      <c r="D23" s="73">
        <v>0</v>
      </c>
      <c r="E23" s="74">
        <v>1897500</v>
      </c>
      <c r="F23" s="143"/>
      <c r="G23" s="143"/>
      <c r="H23" s="144"/>
    </row>
    <row r="24" spans="1:8" ht="27" customHeight="1" x14ac:dyDescent="0.55000000000000004">
      <c r="A24" s="71">
        <v>3</v>
      </c>
      <c r="B24" s="72" t="s">
        <v>9</v>
      </c>
      <c r="C24" s="73">
        <v>25000</v>
      </c>
      <c r="D24" s="73">
        <v>0</v>
      </c>
      <c r="E24" s="74">
        <v>1897500</v>
      </c>
      <c r="F24" s="143"/>
      <c r="G24" s="143"/>
      <c r="H24" s="144"/>
    </row>
    <row r="25" spans="1:8" ht="27" customHeight="1" thickBot="1" x14ac:dyDescent="0.65">
      <c r="A25" s="84"/>
      <c r="B25" s="85" t="s">
        <v>8</v>
      </c>
      <c r="C25" s="86">
        <f>SUM(C22:C24)</f>
        <v>75000</v>
      </c>
      <c r="D25" s="86" t="s">
        <v>26</v>
      </c>
      <c r="E25" s="87">
        <f>SUM(E22:E24)</f>
        <v>5692500</v>
      </c>
      <c r="F25" s="69" t="s">
        <v>31</v>
      </c>
      <c r="G25" s="127" t="s">
        <v>32</v>
      </c>
      <c r="H25" s="128"/>
    </row>
  </sheetData>
  <mergeCells count="17">
    <mergeCell ref="G25:H25"/>
    <mergeCell ref="B16:H16"/>
    <mergeCell ref="F18:F20"/>
    <mergeCell ref="G18:G20"/>
    <mergeCell ref="H18:H20"/>
    <mergeCell ref="F22:F24"/>
    <mergeCell ref="G22:G24"/>
    <mergeCell ref="H22:H24"/>
    <mergeCell ref="G13:H13"/>
    <mergeCell ref="B1:H1"/>
    <mergeCell ref="B2:H2"/>
    <mergeCell ref="F4:F7"/>
    <mergeCell ref="G4:G7"/>
    <mergeCell ref="H4:H7"/>
    <mergeCell ref="F9:F12"/>
    <mergeCell ref="G9:G12"/>
    <mergeCell ref="H9:H12"/>
  </mergeCells>
  <printOptions horizontalCentered="1"/>
  <pageMargins left="0" right="0" top="0" bottom="0" header="0.31496062992125984" footer="0.31496062992125984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4</vt:i4>
      </vt:variant>
    </vt:vector>
  </HeadingPairs>
  <TitlesOfParts>
    <vt:vector size="14" baseType="lpstr">
      <vt:lpstr>سوخت اسکله (2)</vt:lpstr>
      <vt:lpstr>آذر یارانه ای-ارسال به بانک (2)</vt:lpstr>
      <vt:lpstr>آذر یارانه ای-ارسال به بانک</vt:lpstr>
      <vt:lpstr>آذر یارانه ای </vt:lpstr>
      <vt:lpstr>آذر-ارسال به بانک</vt:lpstr>
      <vt:lpstr>آذر </vt:lpstr>
      <vt:lpstr>دی</vt:lpstr>
      <vt:lpstr>بهمن </vt:lpstr>
      <vt:lpstr>سوخت پلنت</vt:lpstr>
      <vt:lpstr>سوخت اسکله</vt:lpstr>
      <vt:lpstr>'بهمن '!Print_Area</vt:lpstr>
      <vt:lpstr>'سوخت اسکله'!Print_Area</vt:lpstr>
      <vt:lpstr>'سوخت اسکله (2)'!Print_Area</vt:lpstr>
      <vt:lpstr>'سوخت پلنت'!Print_Area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Akram Jokar</dc:creator>
  <cp:lastModifiedBy>Alireza Ghiami</cp:lastModifiedBy>
  <cp:lastPrinted>2024-10-17T06:48:28Z</cp:lastPrinted>
  <dcterms:created xsi:type="dcterms:W3CDTF">2022-12-11T13:28:53Z</dcterms:created>
  <dcterms:modified xsi:type="dcterms:W3CDTF">2024-10-17T06:48:30Z</dcterms:modified>
</cp:coreProperties>
</file>